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DESARROLLO URBANO Y MOVILIDAD\"/>
    </mc:Choice>
  </mc:AlternateContent>
  <xr:revisionPtr revIDLastSave="0" documentId="13_ncr:1_{BF295731-2109-45C6-965B-7C7D0A9B7B6B}"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'!$A$64:$A$94</definedName>
    <definedName name="académicos">'INVENTARIO '!$B$27:$C$27</definedName>
    <definedName name="biométricos">'INVENTARIO '!$B$38:$C$38</definedName>
    <definedName name="Características_físicas">'INVENTARIO '!$B$19:$C$19</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'!$B$15:$C$15</definedName>
    <definedName name="ideología">'INVENTARIO '!$B$50:$C$50</definedName>
    <definedName name="IDyCONT">'Categorias DP'!$B$2:$B$18</definedName>
    <definedName name="Laborales">'INVENTARIO '!$B$23:$C$23</definedName>
    <definedName name="Logico_Identificaciónycontacto">'INVENTARIO '!$C$15</definedName>
    <definedName name="migratorios">'INVENTARIO '!$B$42:$C$42</definedName>
    <definedName name="Origen_étnico_o_racial">'INVENTARIO '!$B$62:$C$62</definedName>
    <definedName name="Otros">'INVENTARIO '!$B$70:$C$70</definedName>
    <definedName name="pasatiempos">'INVENTARIO '!$B$46:$C$46</definedName>
    <definedName name="patrimoniales_financieros">'INVENTARIO '!$B$34:$C$34</definedName>
    <definedName name="salud">'INVENTARIO '!$B$54:$C$54</definedName>
    <definedName name="vida_sexual">'INVENTARIO '!$B$58:$C$58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9" i="1" l="1"/>
  <c r="C68" i="1"/>
  <c r="C67" i="1"/>
  <c r="C66" i="1"/>
  <c r="C61" i="1"/>
  <c r="D91" i="1"/>
  <c r="C41" i="1"/>
  <c r="C42" i="1"/>
  <c r="C62" i="1"/>
  <c r="C60" i="1"/>
  <c r="C58" i="1"/>
  <c r="C57" i="1"/>
  <c r="C53" i="1"/>
  <c r="C52" i="1"/>
  <c r="C50" i="1"/>
  <c r="C49" i="1"/>
  <c r="C46" i="1"/>
  <c r="C44" i="1"/>
  <c r="C45" i="1"/>
  <c r="C37" i="1"/>
  <c r="C38" i="1"/>
  <c r="C56" i="1"/>
  <c r="C54" i="1"/>
  <c r="C48" i="1"/>
  <c r="C40" i="1"/>
  <c r="D90" i="1" l="1"/>
  <c r="D92" i="1" s="1"/>
</calcChain>
</file>

<file path=xl/sharedStrings.xml><?xml version="1.0" encoding="utf-8"?>
<sst xmlns="http://schemas.openxmlformats.org/spreadsheetml/2006/main" count="384" uniqueCount="188">
  <si>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</si>
  <si>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</si>
  <si>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</si>
  <si>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</si>
  <si>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</si>
  <si>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</si>
  <si>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</si>
  <si>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</si>
  <si>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</si>
  <si>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</si>
  <si>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</si>
  <si>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</si>
  <si>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</si>
  <si>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</si>
  <si>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</si>
  <si>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</si>
  <si>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</si>
  <si>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</si>
  <si>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</si>
  <si>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</si>
  <si>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</si>
  <si>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</si>
  <si>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</si>
  <si>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</si>
  <si>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</si>
  <si>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</si>
  <si>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</si>
  <si>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</si>
  <si>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</si>
  <si>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</si>
  <si>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</si>
  <si>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</si>
  <si>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</si>
  <si>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</si>
  <si>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</si>
  <si>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</si>
  <si>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</si>
  <si>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</si>
  <si>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</si>
  <si>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</si>
  <si>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</si>
  <si>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</si>
  <si>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</si>
  <si>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</si>
  <si>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</si>
  <si>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</si>
  <si>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</si>
  <si>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</si>
  <si>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</si>
  <si>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</si>
  <si>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</si>
  <si>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</si>
  <si>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</si>
  <si>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</si>
  <si>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</si>
  <si>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</si>
  <si>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</si>
  <si>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</si>
  <si>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</si>
  <si>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</si>
  <si>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</si>
  <si>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</si>
  <si>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</si>
  <si>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</si>
  <si>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</si>
  <si>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</si>
  <si>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</si>
  <si>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</si>
  <si>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</si>
  <si>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</si>
  <si>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</si>
  <si>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</si>
  <si>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</si>
  <si>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</si>
  <si>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</si>
  <si>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</si>
  <si>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</si>
  <si>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</si>
  <si>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</si>
  <si>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</si>
  <si>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</si>
  <si>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</si>
  <si>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</si>
  <si>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</si>
  <si>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</si>
  <si>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</si>
  <si>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</si>
  <si>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</si>
  <si>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</si>
  <si>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</si>
  <si>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</si>
  <si>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</si>
  <si>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</si>
  <si>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</si>
  <si>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</si>
  <si>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</si>
  <si>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</si>
  <si>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</si>
  <si>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</si>
  <si>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</si>
  <si>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</si>
  <si>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</si>
  <si>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</si>
  <si>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</si>
  <si>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</si>
  <si>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</si>
  <si>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</si>
  <si>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</si>
  <si>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</si>
  <si>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</si>
  <si>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</si>
  <si>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</si>
  <si>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</si>
  <si>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</si>
  <si>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</si>
  <si>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</si>
  <si>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</si>
  <si>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</si>
  <si>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</si>
  <si>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</si>
  <si>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</si>
  <si>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</si>
  <si>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</si>
  <si>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</si>
  <si>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</si>
  <si>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</si>
  <si>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</si>
  <si>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</si>
  <si>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</si>
  <si>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</si>
  <si>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</si>
  <si>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</si>
  <si>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</si>
  <si>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</si>
  <si>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</si>
  <si>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</si>
  <si>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</si>
  <si>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</si>
  <si>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</si>
  <si>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</si>
  <si>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</si>
  <si>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</si>
  <si>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</si>
  <si>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</si>
  <si>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</si>
  <si>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</si>
  <si>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</si>
  <si>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</si>
  <si>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</si>
  <si>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</si>
  <si>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</si>
  <si>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</si>
  <si>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</si>
  <si>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</si>
  <si>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</si>
  <si>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</si>
  <si>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</si>
  <si>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</si>
  <si>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Formato de inventario de datos personales por Sistema de tratamiento de (Denominación del Sujeto Obligado)</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</si>
  <si>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</si>
  <si>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</si>
  <si>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</si>
  <si>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</si>
  <si>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</si>
  <si>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</si>
  <si>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</si>
  <si>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</si>
  <si>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</si>
  <si>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</si>
  <si>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</si>
  <si>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</si>
  <si>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</si>
  <si>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</si>
  <si>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</si>
  <si>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</si>
  <si>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</si>
  <si>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</si>
  <si>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</si>
  <si>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</si>
  <si>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Columna4</t>
  </si>
  <si>
    <t>Archivo Fisico</t>
  </si>
  <si>
    <t>Director del Área, Auxliar</t>
  </si>
  <si>
    <t>SECRETARIA DE DESARROLLO URBANO Y MOBILIDAD</t>
  </si>
  <si>
    <t>IGNACIO HIERRO GOMEZ</t>
  </si>
  <si>
    <t>Artículo 50 del Reglamento Interior de la Administración Pública del Municipio de General Escobedo</t>
  </si>
  <si>
    <t>Otorgar o negar las solicitudes de autorizaciones, permisos o liciencias de usu de suelo, uso de edificación, contrsucciones, anuncios, fraccionamientos, subdiviciones, conforme a la Ley de Asentamientos Humanos, Ordenamiento Territorial y Desarrollo Urbano para el Estado de Nuevo León.</t>
  </si>
  <si>
    <t xml:space="preserve">Secretaria de Desarrollo Urbano </t>
  </si>
  <si>
    <t>TRAMITE DE RELOTIFICACION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</si>
</sst>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theme="0" tint="-0.249977111117893"/>
      </right>
      <top style="thin">
        <color theme="0" tint="-0.249977111117893"/>
      </top>
      <bottom style="thin">
        <color theme="0" tint="-0.249977111117893"/>
      </bottom>
      <diagonal/>
    </border>
  </borders>
  <cellStyleXfs count="2">
    <xf numFmtId="0" fontId="0" fillId="0" borderId="0"/>
    <xf numFmtId="0" fontId="14" fillId="10" borderId="0" applyNumberFormat="0" applyBorder="0" applyAlignment="0" applyProtection="0"/>
  </cellStyleXfs>
  <cellXfs count="264">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left" vertical="center"/>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wrapText="1"/>
      <protection locked="0"/>
    </xf>
    <xf numFmtId="0" fontId="20" fillId="0" borderId="45" xfId="0" applyNumberFormat="1"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8" fillId="0" borderId="58" xfId="0" applyFont="1" applyFill="1" applyBorder="1" applyAlignment="1" applyProtection="1">
      <alignment horizontal="left" vertical="center"/>
      <protection locked="0"/>
    </xf>
    <xf numFmtId="0" fontId="20" fillId="0" borderId="90"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protection locked="0"/>
    </xf>
    <xf numFmtId="0" fontId="20" fillId="0" borderId="15"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18" fillId="0" borderId="27"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7"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16</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20</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24</xdr:row>
      <xdr:rowOff>16566</xdr:rowOff>
    </xdr:from>
    <xdr:to>
      <xdr:col>0</xdr:col>
      <xdr:colOff>2368308</xdr:colOff>
      <xdr:row>25</xdr:row>
      <xdr:rowOff>91443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28</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35</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37</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51</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55</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43</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47</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63</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59</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94</xdr:row>
      <xdr:rowOff>27215</xdr:rowOff>
    </xdr:from>
    <xdr:to>
      <xdr:col>1</xdr:col>
      <xdr:colOff>2598964</xdr:colOff>
      <xdr:row>94</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5" totalsRowShown="0" headerRowDxfId="169" dataDxfId="167" headerRowBorderDxfId="168" tableBorderDxfId="166">
  <tableColumns count="10">
    <tableColumn id="1" xr3:uid="{00000000-0010-0000-0000-000001000000}" name="DATOS PERSONALES" dataDxfId="165"/>
    <tableColumn id="2" xr3:uid="{00000000-0010-0000-0000-000002000000}" name="No." dataDxfId="164"/>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51:K54" totalsRowShown="0" headerRowDxfId="51" dataDxfId="50" tableBorderDxfId="49">
  <tableColumns count="10">
    <tableColumn id="1" xr3:uid="{00000000-0010-0000-0900-000001000000}" name="Columna2" dataDxfId="48"/>
    <tableColumn id="2" xr3:uid="{00000000-0010-0000-0900-000002000000}" name="No." dataDxfId="47">
      <calculatedColumnFormula>IF(OR(B52="Estado de salud físico presente, pasado o futuro",B52="Diagnóstico",B52="Estado de salud mental presente, pasado o futuro",B52="Información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5:K58" totalsRowShown="0" headerRowDxfId="38" dataDxfId="37" tableBorderDxfId="36">
  <tableColumns count="10">
    <tableColumn id="1" xr3:uid="{00000000-0010-0000-0A00-000001000000}" name="Columna2" dataDxfId="35"/>
    <tableColumn id="2" xr3:uid="{00000000-0010-0000-0A00-000002000000}" name="No." dataDxfId="34">
      <calculatedColumnFormula>IF(OR(B56="Preferencias sexuales",B56="Prácticas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9:K61" totalsRowShown="0" headerRowDxfId="25" dataDxfId="24" tableBorderDxfId="23">
  <tableColumns count="10">
    <tableColumn id="1" xr3:uid="{00000000-0010-0000-0B00-000001000000}" name="Columna2" dataDxfId="22"/>
    <tableColumn id="2" xr3:uid="{00000000-0010-0000-0B00-000002000000}" name="No." dataDxfId="21">
      <calculatedColumnFormula>IF(OR(B60="Pertenencia a un pueblo, etnia o región",B60="Lengua originaria", B60="Costumbres"),"1","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3:K70" totalsRowShown="0" headerRowDxfId="12" dataDxfId="11" tableBorderDxfId="10">
  <tableColumns count="10">
    <tableColumn id="1" xr3:uid="{00000000-0010-0000-0C00-000001000000}" name="Columna2" dataDxfId="9"/>
    <tableColumn id="2" xr3:uid="{00000000-0010-0000-0C00-000002000000}" name="No." dataDxfId="8">
      <calculatedColumnFormula>IF(OR(B64=ISTEXT(B64),),"1""")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6:K19" totalsRowShown="0" headerRowDxfId="155" dataDxfId="154" tableBorderDxfId="153">
  <tableColumns count="10">
    <tableColumn id="1" xr3:uid="{00000000-0010-0000-0100-000001000000}" name="Columna2" dataDxfId="152"/>
    <tableColumn id="2" xr3:uid="{00000000-0010-0000-0100-000002000000}" name="Columna3" dataDxfId="151"/>
    <tableColumn id="3" xr3:uid="{00000000-0010-0000-0100-000003000000}" name="Columna4"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Director del Área, Auxliar"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0:K23" totalsRowShown="0" headerRowDxfId="142" dataDxfId="141" tableBorderDxfId="140">
  <tableColumns count="10">
    <tableColumn id="1" xr3:uid="{00000000-0010-0000-0200-000001000000}" name="Columna2" dataDxfId="139"/>
    <tableColumn id="2" xr3:uid="{00000000-0010-0000-0200-000002000000}" name="Columna3" dataDxfId="138"/>
    <tableColumn id="3" xr3:uid="{00000000-0010-0000-0200-000003000000}" name="Columna4"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4:K27" totalsRowShown="0" headerRowDxfId="129" dataDxfId="128" tableBorderDxfId="127">
  <tableColumns count="10">
    <tableColumn id="1" xr3:uid="{00000000-0010-0000-0300-000001000000}" name="Columna2" dataDxfId="126"/>
    <tableColumn id="2" xr3:uid="{00000000-0010-0000-0300-000002000000}" name="Columna3" dataDxfId="125"/>
    <tableColumn id="3" xr3:uid="{00000000-0010-0000-0300-000003000000}" name="Columna4"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8:K34" totalsRowShown="0" headerRowDxfId="116" dataDxfId="115" tableBorderDxfId="114">
  <tableColumns count="10">
    <tableColumn id="1" xr3:uid="{00000000-0010-0000-0400-000001000000}" name="Columna2" dataDxfId="113"/>
    <tableColumn id="2" xr3:uid="{00000000-0010-0000-0400-000002000000}" name="Columna3" dataDxfId="112"/>
    <tableColumn id="3" xr3:uid="{00000000-0010-0000-0400-000003000000}" name="Columna4"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5:K38" totalsRowShown="0" headerRowDxfId="103" dataDxfId="102" tableBorderDxfId="101">
  <tableColumns count="10">
    <tableColumn id="1" xr3:uid="{00000000-0010-0000-0500-000001000000}" name="Columna2" dataDxfId="100"/>
    <tableColumn id="2" xr3:uid="{00000000-0010-0000-0500-000002000000}" name="Columna3" dataDxfId="99">
      <calculatedColumnFormula>IF(OR(B36="Imagen del iris",B36="Mapa de venas",B36="Huella dactilar",B36="Palma de la mano"),"1","")</calculatedColumnFormula>
    </tableColumn>
    <tableColumn id="3" xr3:uid="{00000000-0010-0000-0500-000003000000}" name="Columna4"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9:K42" totalsRowShown="0" headerRowDxfId="90" dataDxfId="89" tableBorderDxfId="88">
  <tableColumns count="10">
    <tableColumn id="1" xr3:uid="{00000000-0010-0000-0600-000001000000}" name="Columna2" dataDxfId="87"/>
    <tableColumn id="2" xr3:uid="{00000000-0010-0000-0600-000002000000}" name="No." dataDxfId="86">
      <calculatedColumnFormula>IF(OR(B40="Entradas al país",B40="Salidas del país",B40="Tiempo de permanencia en el país",B40="Calidad migratoria",B40="Derechos de residencia",B40="Aseguramiento",B40="Repatriación"),"1","")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3:K46" totalsRowShown="0" headerRowDxfId="77" dataDxfId="76" tableBorderDxfId="75">
  <tableColumns count="10">
    <tableColumn id="1" xr3:uid="{00000000-0010-0000-0700-000001000000}" name="Columna2" dataDxfId="74"/>
    <tableColumn id="2" xr3:uid="{00000000-0010-0000-0700-000002000000}" name="No." dataDxfId="73">
      <calculatedColumnFormula>IF(OR(B44="Pasatiempos",B44="Aficiones",B44="Deportes",B44="Juegos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7:K50" totalsRowShown="0" headerRowDxfId="64" dataDxfId="63" tableBorderDxfId="62">
  <tableColumns count="10">
    <tableColumn id="1" xr3:uid="{00000000-0010-0000-0800-000001000000}" name="Columna2" dataDxfId="61"/>
    <tableColumn id="2" xr3:uid="{00000000-0010-0000-0800-000002000000}" name="No." dataDxfId="60">
      <calculatedColumnFormula>IF(OR(B48="Posturas ideológicas",B48="Religión que profesa",B48="Posturas filosóficas",B48="Posturas morales",B48="Posturas políticas",B48="Pertenencia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5"/>
  <sheetViews>
    <sheetView tabSelected="1" topLeftCell="H1" zoomScale="85" zoomScaleNormal="85" workbookViewId="0">
      <selection activeCell="L8" sqref="L8:L89"/>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06"/>
      <c r="B1" s="208" t="s">
        <v>158</v>
      </c>
      <c r="C1" s="209"/>
      <c r="D1" s="209"/>
      <c r="E1" s="209"/>
      <c r="F1" s="209"/>
      <c r="G1" s="209"/>
      <c r="H1" s="209"/>
      <c r="I1" s="209"/>
      <c r="J1" s="209"/>
      <c r="K1" s="209"/>
      <c r="L1" s="209"/>
    </row>
    <row r="2" spans="1:13" x14ac:dyDescent="0.25">
      <c r="A2" s="206"/>
      <c r="B2" s="112" t="s">
        <v>95</v>
      </c>
      <c r="C2" s="210" t="s">
        <v>182</v>
      </c>
      <c r="D2" s="210"/>
      <c r="E2" s="210"/>
      <c r="F2" s="210"/>
      <c r="G2" s="210"/>
      <c r="H2" s="210"/>
      <c r="I2" s="210"/>
      <c r="J2" s="210"/>
      <c r="K2" s="210"/>
      <c r="L2" s="211"/>
    </row>
    <row r="3" spans="1:13" ht="15.95" customHeight="1" x14ac:dyDescent="0.25">
      <c r="A3" s="206"/>
      <c r="B3" s="113" t="s">
        <v>94</v>
      </c>
      <c r="C3" s="214" t="s">
        <v>183</v>
      </c>
      <c r="D3" s="210"/>
      <c r="E3" s="210"/>
      <c r="F3" s="210"/>
      <c r="G3" s="210"/>
      <c r="H3" s="210"/>
      <c r="I3" s="210"/>
      <c r="J3" s="210"/>
      <c r="K3" s="210"/>
      <c r="L3" s="211"/>
    </row>
    <row r="4" spans="1:13" ht="15" customHeight="1" x14ac:dyDescent="0.25">
      <c r="A4" s="206"/>
      <c r="B4" s="205" t="s">
        <v>96</v>
      </c>
      <c r="C4" s="212" t="s">
        <v>187</v>
      </c>
      <c r="D4" s="212"/>
      <c r="E4" s="215" t="s">
        <v>109</v>
      </c>
      <c r="F4" s="216"/>
      <c r="G4" s="216"/>
      <c r="H4" s="216"/>
      <c r="I4" s="216"/>
      <c r="J4" s="216"/>
      <c r="K4" s="216"/>
      <c r="L4" s="217"/>
    </row>
    <row r="5" spans="1:13" ht="33" customHeight="1" thickBot="1" x14ac:dyDescent="0.3">
      <c r="A5" s="207"/>
      <c r="B5" s="205"/>
      <c r="C5" s="212"/>
      <c r="D5" s="212"/>
      <c r="E5" s="213" t="s">
        <v>167</v>
      </c>
      <c r="F5" s="213"/>
      <c r="G5" s="213"/>
      <c r="H5" s="218"/>
      <c r="I5" s="219"/>
      <c r="J5" s="219"/>
      <c r="K5" s="219"/>
      <c r="L5" s="220"/>
    </row>
    <row r="6" spans="1:13" ht="70.5" customHeight="1" thickBot="1" x14ac:dyDescent="0.3">
      <c r="A6" s="114" t="s">
        <v>97</v>
      </c>
      <c r="B6" s="115" t="s">
        <v>0</v>
      </c>
      <c r="C6" s="115" t="s">
        <v>135</v>
      </c>
      <c r="D6" s="116" t="s">
        <v>168</v>
      </c>
      <c r="E6" s="116" t="s">
        <v>98</v>
      </c>
      <c r="F6" s="116" t="s">
        <v>99</v>
      </c>
      <c r="G6" s="116" t="s">
        <v>1</v>
      </c>
      <c r="H6" s="116" t="s">
        <v>103</v>
      </c>
      <c r="I6" s="116" t="s">
        <v>143</v>
      </c>
      <c r="J6" s="116" t="s">
        <v>145</v>
      </c>
      <c r="K6" s="116" t="s">
        <v>134</v>
      </c>
      <c r="L6" s="114" t="s">
        <v>175</v>
      </c>
    </row>
    <row r="7" spans="1:13" ht="37.5" customHeight="1" thickBot="1" x14ac:dyDescent="0.3">
      <c r="A7" s="248" t="s">
        <v>153</v>
      </c>
      <c r="B7" s="93" t="s">
        <v>2</v>
      </c>
      <c r="C7" s="124"/>
      <c r="D7" s="95" t="s">
        <v>185</v>
      </c>
      <c r="E7" s="91" t="s">
        <v>184</v>
      </c>
      <c r="F7" s="88" t="s">
        <v>137</v>
      </c>
      <c r="G7" s="91" t="s">
        <v>186</v>
      </c>
      <c r="H7" s="92" t="s">
        <v>180</v>
      </c>
      <c r="I7" s="88" t="s">
        <v>170</v>
      </c>
      <c r="J7" s="96" t="s">
        <v>181</v>
      </c>
      <c r="K7" s="97"/>
      <c r="L7" s="44">
        <v>80</v>
      </c>
      <c r="M7" s="52"/>
    </row>
    <row r="8" spans="1:13" ht="27" customHeight="1" thickBot="1" x14ac:dyDescent="0.3">
      <c r="A8" s="249"/>
      <c r="B8" s="125" t="s">
        <v>9</v>
      </c>
      <c r="C8" s="126"/>
      <c r="D8" s="95" t="s">
        <v>185</v>
      </c>
      <c r="E8" s="91" t="s">
        <v>184</v>
      </c>
      <c r="F8" s="98" t="s">
        <v>137</v>
      </c>
      <c r="G8" s="91" t="s">
        <v>186</v>
      </c>
      <c r="H8" s="92" t="s">
        <v>180</v>
      </c>
      <c r="I8" s="100" t="s">
        <v>171</v>
      </c>
      <c r="J8" s="96" t="s">
        <v>181</v>
      </c>
      <c r="K8" s="99"/>
      <c r="L8" s="221"/>
    </row>
    <row r="9" spans="1:13" ht="27" customHeight="1" thickBot="1" x14ac:dyDescent="0.3">
      <c r="A9" s="249"/>
      <c r="B9" s="174" t="s">
        <v>10</v>
      </c>
      <c r="C9" s="175"/>
      <c r="D9" s="95" t="s">
        <v>185</v>
      </c>
      <c r="E9" s="91" t="s">
        <v>184</v>
      </c>
      <c r="F9" s="88" t="s">
        <v>137</v>
      </c>
      <c r="G9" s="91" t="s">
        <v>186</v>
      </c>
      <c r="H9" s="92" t="s">
        <v>180</v>
      </c>
      <c r="I9" s="181" t="s">
        <v>170</v>
      </c>
      <c r="J9" s="96" t="s">
        <v>181</v>
      </c>
      <c r="K9" s="182"/>
      <c r="L9" s="221"/>
    </row>
    <row r="10" spans="1:13" ht="27" customHeight="1" thickBot="1" x14ac:dyDescent="0.3">
      <c r="A10" s="249"/>
      <c r="B10" s="190" t="s">
        <v>5</v>
      </c>
      <c r="C10" s="175"/>
      <c r="D10" s="95" t="s">
        <v>185</v>
      </c>
      <c r="E10" s="91" t="s">
        <v>184</v>
      </c>
      <c r="F10" s="98" t="s">
        <v>137</v>
      </c>
      <c r="G10" s="91" t="s">
        <v>186</v>
      </c>
      <c r="H10" s="92" t="s">
        <v>180</v>
      </c>
      <c r="I10" s="181" t="s">
        <v>170</v>
      </c>
      <c r="J10" s="96" t="s">
        <v>181</v>
      </c>
      <c r="K10" s="182"/>
      <c r="L10" s="221"/>
    </row>
    <row r="11" spans="1:13" ht="27" customHeight="1" thickBot="1" x14ac:dyDescent="0.3">
      <c r="A11" s="249"/>
      <c r="B11" s="174" t="s">
        <v>4</v>
      </c>
      <c r="C11" s="175"/>
      <c r="D11" s="95" t="s">
        <v>185</v>
      </c>
      <c r="E11" s="91" t="s">
        <v>184</v>
      </c>
      <c r="F11" s="88" t="s">
        <v>137</v>
      </c>
      <c r="G11" s="91" t="s">
        <v>186</v>
      </c>
      <c r="H11" s="92" t="s">
        <v>180</v>
      </c>
      <c r="I11" s="181" t="s">
        <v>170</v>
      </c>
      <c r="J11" s="96" t="s">
        <v>181</v>
      </c>
      <c r="K11" s="182"/>
      <c r="L11" s="221"/>
    </row>
    <row r="12" spans="1:13" ht="27" customHeight="1" thickBot="1" x14ac:dyDescent="0.3">
      <c r="A12" s="249"/>
      <c r="B12" s="174" t="s">
        <v>15</v>
      </c>
      <c r="C12" s="175"/>
      <c r="D12" s="95" t="s">
        <v>185</v>
      </c>
      <c r="E12" s="91" t="s">
        <v>184</v>
      </c>
      <c r="F12" s="98" t="s">
        <v>137</v>
      </c>
      <c r="G12" s="91" t="s">
        <v>186</v>
      </c>
      <c r="H12" s="92" t="s">
        <v>180</v>
      </c>
      <c r="I12" s="181" t="s">
        <v>170</v>
      </c>
      <c r="J12" s="96" t="s">
        <v>181</v>
      </c>
      <c r="K12" s="182"/>
      <c r="L12" s="221"/>
    </row>
    <row r="13" spans="1:13" ht="27" customHeight="1" thickBot="1" x14ac:dyDescent="0.3">
      <c r="A13" s="249"/>
      <c r="B13" s="174" t="s">
        <v>7</v>
      </c>
      <c r="C13" s="175"/>
      <c r="D13" s="95" t="s">
        <v>185</v>
      </c>
      <c r="E13" s="91" t="s">
        <v>184</v>
      </c>
      <c r="F13" s="178" t="s">
        <v>137</v>
      </c>
      <c r="G13" s="91" t="s">
        <v>186</v>
      </c>
      <c r="H13" s="180" t="s">
        <v>180</v>
      </c>
      <c r="I13" s="181" t="s">
        <v>170</v>
      </c>
      <c r="J13" s="96" t="s">
        <v>181</v>
      </c>
      <c r="K13" s="182"/>
      <c r="L13" s="221"/>
    </row>
    <row r="14" spans="1:13" ht="27" customHeight="1" thickBot="1" x14ac:dyDescent="0.3">
      <c r="A14" s="249"/>
      <c r="B14" s="174"/>
      <c r="C14" s="175"/>
      <c r="D14" s="176"/>
      <c r="E14" s="177"/>
      <c r="F14" s="178"/>
      <c r="G14" s="179"/>
      <c r="H14" s="180"/>
      <c r="I14" s="181"/>
      <c r="J14" s="96" t="s">
        <v>181</v>
      </c>
      <c r="K14" s="182"/>
      <c r="L14" s="221"/>
    </row>
    <row r="15" spans="1:13" ht="30" hidden="1" customHeight="1" thickBot="1" x14ac:dyDescent="0.3">
      <c r="A15" s="250"/>
      <c r="B15" s="127"/>
      <c r="C15" s="127"/>
      <c r="D15" s="34"/>
      <c r="E15" s="35"/>
      <c r="F15" s="100"/>
      <c r="G15" s="37"/>
      <c r="H15" s="38"/>
      <c r="I15" s="88"/>
      <c r="J15" s="96" t="s">
        <v>181</v>
      </c>
      <c r="K15" s="41"/>
      <c r="L15" s="221"/>
    </row>
    <row r="16" spans="1:13" s="28" customFormat="1" ht="30" hidden="1" customHeight="1" thickBot="1" x14ac:dyDescent="0.3">
      <c r="A16" s="123"/>
      <c r="B16" s="128" t="s">
        <v>177</v>
      </c>
      <c r="C16" s="129" t="s">
        <v>178</v>
      </c>
      <c r="D16" s="130" t="s">
        <v>179</v>
      </c>
      <c r="E16" s="131" t="s">
        <v>139</v>
      </c>
      <c r="F16" s="25" t="s">
        <v>140</v>
      </c>
      <c r="G16" s="131" t="s">
        <v>141</v>
      </c>
      <c r="H16" s="132" t="s">
        <v>142</v>
      </c>
      <c r="I16" s="88" t="s">
        <v>173</v>
      </c>
      <c r="J16" s="96" t="s">
        <v>181</v>
      </c>
      <c r="K16" s="24" t="s">
        <v>146</v>
      </c>
      <c r="L16" s="221"/>
    </row>
    <row r="17" spans="1:12" ht="30" customHeight="1" x14ac:dyDescent="0.25">
      <c r="A17" s="251" t="s">
        <v>154</v>
      </c>
      <c r="B17" s="133" t="s">
        <v>119</v>
      </c>
      <c r="C17" s="134"/>
      <c r="D17" s="43"/>
      <c r="E17" s="30"/>
      <c r="F17" s="25"/>
      <c r="G17" s="30"/>
      <c r="H17" s="30"/>
      <c r="I17" s="88"/>
      <c r="J17" s="30"/>
      <c r="K17" s="79"/>
      <c r="L17" s="221"/>
    </row>
    <row r="18" spans="1:12" ht="30" customHeight="1" thickBot="1" x14ac:dyDescent="0.3">
      <c r="A18" s="252"/>
      <c r="B18" s="135"/>
      <c r="C18" s="124"/>
      <c r="D18" s="23"/>
      <c r="E18" s="22"/>
      <c r="F18" s="25"/>
      <c r="G18" s="22"/>
      <c r="H18" s="22"/>
      <c r="I18" s="88"/>
      <c r="J18" s="23"/>
      <c r="K18" s="24"/>
      <c r="L18" s="221"/>
    </row>
    <row r="19" spans="1:12" ht="15" hidden="1" customHeight="1" thickBot="1" x14ac:dyDescent="0.3">
      <c r="A19" s="253"/>
      <c r="B19" s="136"/>
      <c r="C19" s="137"/>
      <c r="D19" s="23"/>
      <c r="E19" s="22"/>
      <c r="F19" s="25"/>
      <c r="G19" s="22"/>
      <c r="H19" s="22"/>
      <c r="I19" s="88"/>
      <c r="J19" s="23"/>
      <c r="K19" s="24"/>
      <c r="L19" s="221"/>
    </row>
    <row r="20" spans="1:12" ht="15" hidden="1" customHeight="1" thickBot="1" x14ac:dyDescent="0.3">
      <c r="A20" s="85"/>
      <c r="B20" s="138" t="s">
        <v>177</v>
      </c>
      <c r="C20" s="139" t="s">
        <v>178</v>
      </c>
      <c r="D20" s="140" t="s">
        <v>179</v>
      </c>
      <c r="E20" s="141" t="s">
        <v>139</v>
      </c>
      <c r="F20" s="142" t="s">
        <v>140</v>
      </c>
      <c r="G20" s="131" t="s">
        <v>141</v>
      </c>
      <c r="H20" s="132" t="s">
        <v>142</v>
      </c>
      <c r="I20" s="88" t="s">
        <v>173</v>
      </c>
      <c r="J20" s="140" t="s">
        <v>144</v>
      </c>
      <c r="K20" s="24" t="s">
        <v>146</v>
      </c>
      <c r="L20" s="221"/>
    </row>
    <row r="21" spans="1:12" ht="20.100000000000001" customHeight="1" x14ac:dyDescent="0.25">
      <c r="A21" s="256" t="s">
        <v>120</v>
      </c>
      <c r="B21" s="143" t="s">
        <v>119</v>
      </c>
      <c r="C21" s="134"/>
      <c r="D21" s="42"/>
      <c r="E21" s="31"/>
      <c r="F21" s="30"/>
      <c r="G21" s="31"/>
      <c r="H21" s="32"/>
      <c r="I21" s="111"/>
      <c r="J21" s="31"/>
      <c r="K21" s="78"/>
      <c r="L21" s="221"/>
    </row>
    <row r="22" spans="1:12" ht="20.100000000000001" customHeight="1" thickBot="1" x14ac:dyDescent="0.3">
      <c r="A22" s="257"/>
      <c r="B22" s="93"/>
      <c r="C22" s="124"/>
      <c r="D22" s="89"/>
      <c r="E22" s="90"/>
      <c r="F22" s="20"/>
      <c r="G22" s="91"/>
      <c r="H22" s="92"/>
      <c r="I22" s="88"/>
      <c r="J22" s="90"/>
      <c r="K22" s="21"/>
      <c r="L22" s="221"/>
    </row>
    <row r="23" spans="1:12" ht="9.9499999999999993" hidden="1" customHeight="1" thickBot="1" x14ac:dyDescent="0.3">
      <c r="A23" s="258"/>
      <c r="B23" s="136"/>
      <c r="C23" s="137"/>
      <c r="D23" s="95"/>
      <c r="E23" s="91"/>
      <c r="F23" s="25"/>
      <c r="G23" s="91"/>
      <c r="H23" s="92"/>
      <c r="I23" s="88"/>
      <c r="J23" s="91"/>
      <c r="K23" s="21"/>
      <c r="L23" s="221"/>
    </row>
    <row r="24" spans="1:12" ht="39.950000000000003" hidden="1" customHeight="1" thickBot="1" x14ac:dyDescent="0.3">
      <c r="A24" s="86"/>
      <c r="B24" s="138" t="s">
        <v>177</v>
      </c>
      <c r="C24" s="139" t="s">
        <v>178</v>
      </c>
      <c r="D24" s="140" t="s">
        <v>179</v>
      </c>
      <c r="E24" s="141" t="s">
        <v>139</v>
      </c>
      <c r="F24" s="142" t="s">
        <v>140</v>
      </c>
      <c r="G24" s="131" t="s">
        <v>141</v>
      </c>
      <c r="H24" s="132" t="s">
        <v>142</v>
      </c>
      <c r="I24" s="88" t="s">
        <v>173</v>
      </c>
      <c r="J24" s="140" t="s">
        <v>144</v>
      </c>
      <c r="K24" s="24" t="s">
        <v>146</v>
      </c>
      <c r="L24" s="221"/>
    </row>
    <row r="25" spans="1:12" x14ac:dyDescent="0.25">
      <c r="A25" s="251" t="s">
        <v>121</v>
      </c>
      <c r="B25" s="133" t="s">
        <v>119</v>
      </c>
      <c r="C25" s="134"/>
      <c r="D25" s="102"/>
      <c r="E25" s="33"/>
      <c r="F25" s="30"/>
      <c r="G25" s="33"/>
      <c r="H25" s="33"/>
      <c r="I25" s="111"/>
      <c r="J25" s="102"/>
      <c r="K25" s="103"/>
      <c r="L25" s="221"/>
    </row>
    <row r="26" spans="1:12" ht="15.75" thickBot="1" x14ac:dyDescent="0.3">
      <c r="A26" s="252"/>
      <c r="B26" s="144"/>
      <c r="C26" s="145"/>
      <c r="D26" s="40"/>
      <c r="E26" s="39"/>
      <c r="F26" s="36"/>
      <c r="G26" s="39"/>
      <c r="H26" s="39"/>
      <c r="I26" s="88"/>
      <c r="J26" s="40"/>
      <c r="K26" s="77"/>
      <c r="L26" s="221"/>
    </row>
    <row r="27" spans="1:12" ht="9.9499999999999993" hidden="1" customHeight="1" thickBot="1" x14ac:dyDescent="0.3">
      <c r="A27" s="253"/>
      <c r="B27" s="146"/>
      <c r="C27" s="126"/>
      <c r="D27" s="104"/>
      <c r="E27" s="101"/>
      <c r="F27" s="25"/>
      <c r="G27" s="101"/>
      <c r="H27" s="101"/>
      <c r="I27" s="88"/>
      <c r="J27" s="104"/>
      <c r="K27" s="80"/>
      <c r="L27" s="221"/>
    </row>
    <row r="28" spans="1:12" ht="39.950000000000003" hidden="1" customHeight="1" thickBot="1" x14ac:dyDescent="0.3">
      <c r="A28" s="87"/>
      <c r="B28" s="147" t="s">
        <v>177</v>
      </c>
      <c r="C28" s="147" t="s">
        <v>178</v>
      </c>
      <c r="D28" s="148" t="s">
        <v>179</v>
      </c>
      <c r="E28" s="149" t="s">
        <v>139</v>
      </c>
      <c r="F28" s="22" t="s">
        <v>140</v>
      </c>
      <c r="G28" s="150" t="s">
        <v>141</v>
      </c>
      <c r="H28" s="151" t="s">
        <v>142</v>
      </c>
      <c r="I28" s="88" t="s">
        <v>173</v>
      </c>
      <c r="J28" s="148" t="s">
        <v>144</v>
      </c>
      <c r="K28" s="152" t="s">
        <v>146</v>
      </c>
      <c r="L28" s="221"/>
    </row>
    <row r="29" spans="1:12" ht="15" customHeight="1" x14ac:dyDescent="0.25">
      <c r="A29" s="259" t="s">
        <v>122</v>
      </c>
      <c r="B29" s="153"/>
      <c r="C29" s="154"/>
      <c r="D29" s="19"/>
      <c r="E29" s="20"/>
      <c r="F29" s="25"/>
      <c r="G29" s="20"/>
      <c r="H29" s="20"/>
      <c r="I29" s="111"/>
      <c r="J29" s="19"/>
      <c r="K29" s="80"/>
      <c r="L29" s="221"/>
    </row>
    <row r="30" spans="1:12" ht="15.75" thickBot="1" x14ac:dyDescent="0.3">
      <c r="A30" s="260"/>
      <c r="B30" s="144"/>
      <c r="C30" s="145"/>
      <c r="D30" s="40"/>
      <c r="E30" s="39"/>
      <c r="F30" s="36"/>
      <c r="G30" s="39"/>
      <c r="H30" s="39"/>
      <c r="I30" s="88"/>
      <c r="J30" s="40"/>
      <c r="K30" s="77"/>
      <c r="L30" s="221"/>
    </row>
    <row r="31" spans="1:12" ht="15.75" thickBot="1" x14ac:dyDescent="0.3">
      <c r="A31" s="260"/>
      <c r="B31" s="183"/>
      <c r="C31" s="175"/>
      <c r="D31" s="184"/>
      <c r="E31" s="185"/>
      <c r="F31" s="185"/>
      <c r="G31" s="185"/>
      <c r="H31" s="185"/>
      <c r="I31" s="186"/>
      <c r="J31" s="186"/>
      <c r="K31" s="187"/>
      <c r="L31" s="221"/>
    </row>
    <row r="32" spans="1:12" ht="15.75" thickBot="1" x14ac:dyDescent="0.3">
      <c r="A32" s="260"/>
      <c r="B32" s="183"/>
      <c r="C32" s="175"/>
      <c r="D32" s="184"/>
      <c r="E32" s="185"/>
      <c r="F32" s="185"/>
      <c r="G32" s="185"/>
      <c r="H32" s="185"/>
      <c r="I32" s="186"/>
      <c r="J32" s="186"/>
      <c r="K32" s="187"/>
      <c r="L32" s="221"/>
    </row>
    <row r="33" spans="1:12" ht="15.75" thickBot="1" x14ac:dyDescent="0.3">
      <c r="A33" s="260"/>
      <c r="B33" s="183"/>
      <c r="C33" s="175"/>
      <c r="D33" s="184"/>
      <c r="E33" s="185"/>
      <c r="F33" s="185"/>
      <c r="G33" s="185"/>
      <c r="H33" s="185"/>
      <c r="I33" s="186"/>
      <c r="J33" s="186"/>
      <c r="K33" s="187"/>
      <c r="L33" s="221"/>
    </row>
    <row r="34" spans="1:12" ht="15" hidden="1" customHeight="1" thickBot="1" x14ac:dyDescent="0.3">
      <c r="A34" s="261"/>
      <c r="B34" s="125"/>
      <c r="C34" s="126"/>
      <c r="D34" s="104"/>
      <c r="E34" s="101"/>
      <c r="F34" s="25"/>
      <c r="G34" s="101"/>
      <c r="H34" s="101"/>
      <c r="I34" s="88"/>
      <c r="J34" s="104"/>
      <c r="K34" s="80"/>
      <c r="L34" s="221"/>
    </row>
    <row r="35" spans="1:12" ht="39.950000000000003" hidden="1" customHeight="1" thickBot="1" x14ac:dyDescent="0.3">
      <c r="A35" s="85"/>
      <c r="B35" s="147" t="s">
        <v>177</v>
      </c>
      <c r="C35" s="147" t="s">
        <v>178</v>
      </c>
      <c r="D35" s="148" t="s">
        <v>179</v>
      </c>
      <c r="E35" s="149" t="s">
        <v>139</v>
      </c>
      <c r="F35" s="22" t="s">
        <v>140</v>
      </c>
      <c r="G35" s="150" t="s">
        <v>141</v>
      </c>
      <c r="H35" s="151" t="s">
        <v>142</v>
      </c>
      <c r="I35" s="88" t="s">
        <v>173</v>
      </c>
      <c r="J35" s="148" t="s">
        <v>144</v>
      </c>
      <c r="K35" s="152" t="s">
        <v>146</v>
      </c>
      <c r="L35" s="221"/>
    </row>
    <row r="36" spans="1:12" x14ac:dyDescent="0.25">
      <c r="A36" s="251" t="s">
        <v>123</v>
      </c>
      <c r="B36" s="153" t="s">
        <v>119</v>
      </c>
      <c r="C36" s="154"/>
      <c r="D36" s="19"/>
      <c r="E36" s="20"/>
      <c r="F36" s="25"/>
      <c r="G36" s="20"/>
      <c r="H36" s="20"/>
      <c r="I36" s="111"/>
      <c r="J36" s="19"/>
      <c r="K36" s="80"/>
      <c r="L36" s="221"/>
    </row>
    <row r="37" spans="1:12" ht="15.75" thickBot="1" x14ac:dyDescent="0.3">
      <c r="A37" s="252"/>
      <c r="B37" s="144"/>
      <c r="C37" s="145" t="str">
        <f t="shared" ref="C37:C38" si="0">IF(OR(B37="Imagen del iris",B37="Mapa de venas",B37="Huella dactilar",B37="Palma de la mano"),"1","")</f>
        <v/>
      </c>
      <c r="D37" s="40"/>
      <c r="E37" s="39"/>
      <c r="F37" s="36"/>
      <c r="G37" s="39"/>
      <c r="H37" s="39"/>
      <c r="I37" s="100"/>
      <c r="J37" s="40"/>
      <c r="K37" s="77"/>
      <c r="L37" s="221"/>
    </row>
    <row r="38" spans="1:12" ht="15" hidden="1" customHeight="1" thickBot="1" x14ac:dyDescent="0.3">
      <c r="A38" s="253"/>
      <c r="B38" s="146"/>
      <c r="C38" s="126" t="str">
        <f t="shared" si="0"/>
        <v/>
      </c>
      <c r="D38" s="104"/>
      <c r="E38" s="101"/>
      <c r="F38" s="25"/>
      <c r="G38" s="101"/>
      <c r="H38" s="101"/>
      <c r="I38" s="88"/>
      <c r="J38" s="104"/>
      <c r="K38" s="80"/>
      <c r="L38" s="221"/>
    </row>
    <row r="39" spans="1:12" ht="39.950000000000003" hidden="1" customHeight="1" thickBot="1" x14ac:dyDescent="0.3">
      <c r="A39" s="85"/>
      <c r="B39" s="154" t="s">
        <v>177</v>
      </c>
      <c r="C39" s="154" t="s">
        <v>135</v>
      </c>
      <c r="D39" s="148" t="s">
        <v>160</v>
      </c>
      <c r="E39" s="149" t="s">
        <v>139</v>
      </c>
      <c r="F39" s="22" t="s">
        <v>140</v>
      </c>
      <c r="G39" s="150" t="s">
        <v>141</v>
      </c>
      <c r="H39" s="151" t="s">
        <v>142</v>
      </c>
      <c r="I39" s="88" t="s">
        <v>173</v>
      </c>
      <c r="J39" s="148" t="s">
        <v>144</v>
      </c>
      <c r="K39" s="155" t="s">
        <v>146</v>
      </c>
      <c r="L39" s="221"/>
    </row>
    <row r="40" spans="1:12" x14ac:dyDescent="0.25">
      <c r="A40" s="256" t="s">
        <v>124</v>
      </c>
      <c r="B40" s="93" t="s">
        <v>119</v>
      </c>
      <c r="C40" s="124" t="str">
        <f>IF(OR(B40="Entradas al país",B40="Salidas del país",B40="Tiempo de permanencia en el país",B40="Calidad migratoria",B40="Derechos de residencia",B40="Aseguramiento",B40="Repatriación"),"1","")</f>
        <v/>
      </c>
      <c r="D40" s="19"/>
      <c r="E40" s="20"/>
      <c r="F40" s="25"/>
      <c r="G40" s="20"/>
      <c r="H40" s="20"/>
      <c r="I40" s="88"/>
      <c r="J40" s="19"/>
      <c r="K40" s="80"/>
      <c r="L40" s="221"/>
    </row>
    <row r="41" spans="1:12" ht="15.75" thickBot="1" x14ac:dyDescent="0.3">
      <c r="A41" s="262"/>
      <c r="B41" s="144"/>
      <c r="C41" s="145" t="str">
        <f t="shared" ref="C41:C42" si="1">IF(OR(B41="Entradas al país",B41="Salidas del país",B41="Tiempo de permanencia en el país",B41="Calidad migratoria",B41="Derechos de residencia",B41="Aseguramiento",B41="Repatriación"),"1","")</f>
        <v/>
      </c>
      <c r="D41" s="40"/>
      <c r="E41" s="39"/>
      <c r="F41" s="36"/>
      <c r="G41" s="39"/>
      <c r="H41" s="39"/>
      <c r="I41" s="88"/>
      <c r="J41" s="40"/>
      <c r="K41" s="77"/>
      <c r="L41" s="221"/>
    </row>
    <row r="42" spans="1:12" ht="15.75" hidden="1" thickBot="1" x14ac:dyDescent="0.3">
      <c r="A42" s="263"/>
      <c r="B42" s="125"/>
      <c r="C42" s="126" t="str">
        <f t="shared" si="1"/>
        <v/>
      </c>
      <c r="D42" s="104"/>
      <c r="E42" s="101"/>
      <c r="F42" s="25"/>
      <c r="G42" s="101"/>
      <c r="H42" s="101"/>
      <c r="I42" s="88"/>
      <c r="J42" s="104"/>
      <c r="K42" s="80"/>
      <c r="L42" s="221"/>
    </row>
    <row r="43" spans="1:12" ht="30.75" hidden="1" thickBot="1" x14ac:dyDescent="0.3">
      <c r="A43" s="86"/>
      <c r="B43" s="147" t="s">
        <v>177</v>
      </c>
      <c r="C43" s="147" t="s">
        <v>135</v>
      </c>
      <c r="D43" s="148" t="s">
        <v>160</v>
      </c>
      <c r="E43" s="149" t="s">
        <v>139</v>
      </c>
      <c r="F43" s="22" t="s">
        <v>140</v>
      </c>
      <c r="G43" s="150" t="s">
        <v>141</v>
      </c>
      <c r="H43" s="151" t="s">
        <v>142</v>
      </c>
      <c r="I43" s="88" t="s">
        <v>173</v>
      </c>
      <c r="J43" s="148" t="s">
        <v>144</v>
      </c>
      <c r="K43" s="155" t="s">
        <v>146</v>
      </c>
      <c r="L43" s="221"/>
    </row>
    <row r="44" spans="1:12" ht="15" customHeight="1" x14ac:dyDescent="0.25">
      <c r="A44" s="251" t="s">
        <v>125</v>
      </c>
      <c r="B44" s="153" t="s">
        <v>119</v>
      </c>
      <c r="C44" s="156" t="str">
        <f t="shared" ref="C44:C46" si="2">IF(OR(B44="Pasatiempos",B44="Aficiones",B44="Deportes",B44="Juegos de su interés"),"1","")</f>
        <v/>
      </c>
      <c r="D44" s="19"/>
      <c r="E44" s="20"/>
      <c r="F44" s="25"/>
      <c r="G44" s="20"/>
      <c r="H44" s="20"/>
      <c r="I44" s="111"/>
      <c r="J44" s="19"/>
      <c r="K44" s="103"/>
      <c r="L44" s="221"/>
    </row>
    <row r="45" spans="1:12" ht="15.75" thickBot="1" x14ac:dyDescent="0.3">
      <c r="A45" s="252"/>
      <c r="B45" s="144"/>
      <c r="C45" s="157" t="str">
        <f t="shared" si="2"/>
        <v/>
      </c>
      <c r="D45" s="40"/>
      <c r="E45" s="39"/>
      <c r="F45" s="36"/>
      <c r="G45" s="39"/>
      <c r="H45" s="39"/>
      <c r="I45" s="88"/>
      <c r="J45" s="40"/>
      <c r="K45" s="77"/>
      <c r="L45" s="221"/>
    </row>
    <row r="46" spans="1:12" ht="15" hidden="1" customHeight="1" thickBot="1" x14ac:dyDescent="0.3">
      <c r="A46" s="253"/>
      <c r="B46" s="146"/>
      <c r="C46" s="158" t="str">
        <f t="shared" si="2"/>
        <v/>
      </c>
      <c r="D46" s="104"/>
      <c r="E46" s="101"/>
      <c r="F46" s="25"/>
      <c r="G46" s="101"/>
      <c r="H46" s="101"/>
      <c r="I46" s="88"/>
      <c r="J46" s="104"/>
      <c r="K46" s="80"/>
      <c r="L46" s="221"/>
    </row>
    <row r="47" spans="1:12" ht="39.950000000000003" hidden="1" customHeight="1" thickBot="1" x14ac:dyDescent="0.3">
      <c r="A47" s="85"/>
      <c r="B47" s="147" t="s">
        <v>177</v>
      </c>
      <c r="C47" s="147" t="s">
        <v>135</v>
      </c>
      <c r="D47" s="148" t="s">
        <v>160</v>
      </c>
      <c r="E47" s="149" t="s">
        <v>139</v>
      </c>
      <c r="F47" s="22" t="s">
        <v>140</v>
      </c>
      <c r="G47" s="150" t="s">
        <v>141</v>
      </c>
      <c r="H47" s="151" t="s">
        <v>142</v>
      </c>
      <c r="I47" s="88" t="s">
        <v>173</v>
      </c>
      <c r="J47" s="148" t="s">
        <v>144</v>
      </c>
      <c r="K47" s="155" t="s">
        <v>146</v>
      </c>
      <c r="L47" s="221"/>
    </row>
    <row r="48" spans="1:12" ht="38.1" customHeight="1" x14ac:dyDescent="0.25">
      <c r="A48" s="259" t="s">
        <v>152</v>
      </c>
      <c r="B48" s="159" t="s">
        <v>119</v>
      </c>
      <c r="C48" s="154" t="str">
        <f>IF(OR(B48="Posturas ideológicas",B48="Religión que profesa",B48="Posturas filosóficas",B48="Posturas morales",B48="Posturas políticas",B48="Pertenencia a un sindicato"),"1","")</f>
        <v/>
      </c>
      <c r="D48" s="26"/>
      <c r="E48" s="27"/>
      <c r="F48" s="45"/>
      <c r="G48" s="27"/>
      <c r="H48" s="27"/>
      <c r="I48" s="111"/>
      <c r="J48" s="26"/>
      <c r="K48" s="80"/>
      <c r="L48" s="221"/>
    </row>
    <row r="49" spans="1:12" ht="38.1" customHeight="1" thickBot="1" x14ac:dyDescent="0.3">
      <c r="A49" s="254"/>
      <c r="B49" s="160"/>
      <c r="C49" s="124" t="str">
        <f t="shared" ref="C49:C50" si="3">IF(OR(B49="Posturas ideológicas",B49="Religión que profesa",B49="Posturas filosóficas",B49="Posturas morales",B49="Posturas políticas",B49="Pertenencia a un sindicato"),"1","")</f>
        <v/>
      </c>
      <c r="D49" s="94"/>
      <c r="E49" s="94"/>
      <c r="F49" s="93"/>
      <c r="G49" s="94"/>
      <c r="H49" s="94"/>
      <c r="I49" s="88"/>
      <c r="J49" s="94"/>
      <c r="K49" s="105"/>
      <c r="L49" s="222"/>
    </row>
    <row r="50" spans="1:12" ht="15" hidden="1" customHeight="1" thickBot="1" x14ac:dyDescent="0.3">
      <c r="A50" s="261"/>
      <c r="B50" s="161"/>
      <c r="C50" s="145" t="str">
        <f t="shared" si="3"/>
        <v/>
      </c>
      <c r="D50" s="106"/>
      <c r="E50" s="100"/>
      <c r="F50" s="36"/>
      <c r="G50" s="100"/>
      <c r="H50" s="100"/>
      <c r="I50" s="88"/>
      <c r="J50" s="106"/>
      <c r="K50" s="77"/>
      <c r="L50" s="221"/>
    </row>
    <row r="51" spans="1:12" ht="36" hidden="1" customHeight="1" thickBot="1" x14ac:dyDescent="0.3">
      <c r="A51" s="85"/>
      <c r="B51" s="124" t="s">
        <v>177</v>
      </c>
      <c r="C51" s="124" t="s">
        <v>135</v>
      </c>
      <c r="D51" s="130" t="s">
        <v>160</v>
      </c>
      <c r="E51" s="131" t="s">
        <v>139</v>
      </c>
      <c r="F51" s="45" t="s">
        <v>140</v>
      </c>
      <c r="G51" s="131" t="s">
        <v>141</v>
      </c>
      <c r="H51" s="132" t="s">
        <v>142</v>
      </c>
      <c r="I51" s="88" t="s">
        <v>173</v>
      </c>
      <c r="J51" s="130" t="s">
        <v>144</v>
      </c>
      <c r="K51" s="155" t="s">
        <v>146</v>
      </c>
      <c r="L51" s="221"/>
    </row>
    <row r="52" spans="1:12" x14ac:dyDescent="0.25">
      <c r="A52" s="251" t="s">
        <v>126</v>
      </c>
      <c r="B52" s="162" t="s">
        <v>119</v>
      </c>
      <c r="C52" s="134" t="str">
        <f t="shared" ref="C52:C53" si="4">IF(OR(B52="Estado de salud físico presente, pasado o futuro",B52="Diagnóstico",B52="Estado de salud mental presente, pasado o futuro",B52="Información genética"),"1","")</f>
        <v/>
      </c>
      <c r="D52" s="102"/>
      <c r="E52" s="33"/>
      <c r="F52" s="30"/>
      <c r="G52" s="33"/>
      <c r="H52" s="33"/>
      <c r="I52" s="111"/>
      <c r="J52" s="102"/>
      <c r="K52" s="103"/>
      <c r="L52" s="221"/>
    </row>
    <row r="53" spans="1:12" ht="15.75" thickBot="1" x14ac:dyDescent="0.3">
      <c r="A53" s="252"/>
      <c r="B53" s="163"/>
      <c r="C53" s="145" t="str">
        <f t="shared" si="4"/>
        <v/>
      </c>
      <c r="D53" s="40"/>
      <c r="E53" s="39"/>
      <c r="F53" s="36"/>
      <c r="G53" s="39"/>
      <c r="H53" s="39"/>
      <c r="I53" s="88"/>
      <c r="J53" s="40"/>
      <c r="K53" s="77"/>
      <c r="L53" s="221"/>
    </row>
    <row r="54" spans="1:12" ht="39.950000000000003" hidden="1" customHeight="1" thickBot="1" x14ac:dyDescent="0.3">
      <c r="A54" s="253"/>
      <c r="B54" s="163"/>
      <c r="C54" s="145" t="str">
        <f t="shared" ref="C54" si="5">IF(OR(B54="Estado de salud físico presente, pasado o futuro",B54="Diagnóstico",B54="Estado de salud mental presente, pasado o futuro",B54="Información genética"),"1","")</f>
        <v/>
      </c>
      <c r="D54" s="106"/>
      <c r="E54" s="100"/>
      <c r="F54" s="36"/>
      <c r="G54" s="100"/>
      <c r="H54" s="100"/>
      <c r="I54" s="88"/>
      <c r="J54" s="106"/>
      <c r="K54" s="77"/>
      <c r="L54" s="221"/>
    </row>
    <row r="55" spans="1:12" ht="39.950000000000003" hidden="1" customHeight="1" thickBot="1" x14ac:dyDescent="0.3">
      <c r="A55" s="85"/>
      <c r="B55" s="126" t="s">
        <v>177</v>
      </c>
      <c r="C55" s="126" t="s">
        <v>135</v>
      </c>
      <c r="D55" s="164" t="s">
        <v>160</v>
      </c>
      <c r="E55" s="150" t="s">
        <v>139</v>
      </c>
      <c r="F55" s="25" t="s">
        <v>140</v>
      </c>
      <c r="G55" s="150" t="s">
        <v>141</v>
      </c>
      <c r="H55" s="151" t="s">
        <v>142</v>
      </c>
      <c r="I55" s="88" t="s">
        <v>173</v>
      </c>
      <c r="J55" s="164" t="s">
        <v>144</v>
      </c>
      <c r="K55" s="155" t="s">
        <v>146</v>
      </c>
      <c r="L55" s="221"/>
    </row>
    <row r="56" spans="1:12" x14ac:dyDescent="0.25">
      <c r="A56" s="259" t="s">
        <v>127</v>
      </c>
      <c r="B56" s="159" t="s">
        <v>119</v>
      </c>
      <c r="C56" s="154" t="str">
        <f>IF(OR(B56="Preferencias sexuales",B56="Prácticas o hábitos sexuales"),"1","")</f>
        <v/>
      </c>
      <c r="D56" s="19"/>
      <c r="E56" s="20"/>
      <c r="F56" s="25"/>
      <c r="G56" s="20"/>
      <c r="H56" s="20"/>
      <c r="I56" s="111"/>
      <c r="J56" s="19"/>
      <c r="K56" s="80"/>
      <c r="L56" s="221"/>
    </row>
    <row r="57" spans="1:12" ht="15.75" thickBot="1" x14ac:dyDescent="0.3">
      <c r="A57" s="260"/>
      <c r="B57" s="163"/>
      <c r="C57" s="145" t="str">
        <f t="shared" ref="C57:C58" si="6">IF(OR(B57="Preferencias sexuales",B57="Prácticas o hábitos sexuales"),"1","")</f>
        <v/>
      </c>
      <c r="D57" s="40"/>
      <c r="E57" s="39"/>
      <c r="F57" s="36"/>
      <c r="G57" s="39"/>
      <c r="H57" s="39"/>
      <c r="I57" s="88"/>
      <c r="J57" s="40"/>
      <c r="K57" s="77"/>
      <c r="L57" s="221"/>
    </row>
    <row r="58" spans="1:12" ht="23.25" hidden="1" customHeight="1" thickBot="1" x14ac:dyDescent="0.3">
      <c r="A58" s="261"/>
      <c r="B58" s="165"/>
      <c r="C58" s="126" t="str">
        <f t="shared" si="6"/>
        <v/>
      </c>
      <c r="D58" s="104"/>
      <c r="E58" s="101"/>
      <c r="F58" s="25"/>
      <c r="G58" s="101"/>
      <c r="H58" s="101"/>
      <c r="I58" s="88"/>
      <c r="J58" s="104"/>
      <c r="K58" s="80"/>
      <c r="L58" s="221"/>
    </row>
    <row r="59" spans="1:12" ht="23.25" hidden="1" customHeight="1" thickBot="1" x14ac:dyDescent="0.3">
      <c r="A59" s="85"/>
      <c r="B59" s="147" t="s">
        <v>177</v>
      </c>
      <c r="C59" s="147" t="s">
        <v>135</v>
      </c>
      <c r="D59" s="148" t="s">
        <v>160</v>
      </c>
      <c r="E59" s="149" t="s">
        <v>139</v>
      </c>
      <c r="F59" s="22" t="s">
        <v>140</v>
      </c>
      <c r="G59" s="150" t="s">
        <v>141</v>
      </c>
      <c r="H59" s="151" t="s">
        <v>142</v>
      </c>
      <c r="I59" s="88" t="s">
        <v>173</v>
      </c>
      <c r="J59" s="148" t="s">
        <v>144</v>
      </c>
      <c r="K59" s="155" t="s">
        <v>146</v>
      </c>
      <c r="L59" s="221"/>
    </row>
    <row r="60" spans="1:12" ht="19.5" customHeight="1" x14ac:dyDescent="0.25">
      <c r="A60" s="251" t="s">
        <v>155</v>
      </c>
      <c r="B60" s="166" t="s">
        <v>119</v>
      </c>
      <c r="C60" s="154" t="str">
        <f>IF(OR(B60="Pertenencia a un pueblo, etnia o región",B60="Lengua originaria", B60="Costumbres"),"1"," ")</f>
        <v xml:space="preserve"> </v>
      </c>
      <c r="D60" s="26"/>
      <c r="E60" s="27"/>
      <c r="F60" s="25"/>
      <c r="G60" s="27"/>
      <c r="H60" s="27"/>
      <c r="I60" s="111"/>
      <c r="J60" s="19"/>
      <c r="K60" s="80"/>
      <c r="L60" s="221"/>
    </row>
    <row r="61" spans="1:12" ht="22.5" customHeight="1" thickBot="1" x14ac:dyDescent="0.3">
      <c r="A61" s="252"/>
      <c r="B61" s="167"/>
      <c r="C61" s="145" t="str">
        <f>IF(OR(B61="Pertenencia a un pueblo, etnia o región",B61="Lengua originaria", B61="Costumbres"),"1"," ")</f>
        <v xml:space="preserve"> </v>
      </c>
      <c r="D61" s="40"/>
      <c r="E61" s="39"/>
      <c r="F61" s="36"/>
      <c r="G61" s="39"/>
      <c r="H61" s="39"/>
      <c r="I61" s="88"/>
      <c r="J61" s="40"/>
      <c r="K61" s="77"/>
      <c r="L61" s="221"/>
    </row>
    <row r="62" spans="1:12" ht="20.100000000000001" hidden="1" customHeight="1" thickBot="1" x14ac:dyDescent="0.3">
      <c r="A62" s="253"/>
      <c r="B62" s="168"/>
      <c r="C62" s="126" t="str">
        <f t="shared" ref="C62" si="7">IF(OR(B62="Pertenencia a un pueblo, etnia o región",B62="Lengua originaria", B62="Costumbres"),"1"," ")</f>
        <v xml:space="preserve"> </v>
      </c>
      <c r="D62" s="107"/>
      <c r="E62" s="108"/>
      <c r="F62" s="25"/>
      <c r="G62" s="108"/>
      <c r="H62" s="108"/>
      <c r="I62" s="88"/>
      <c r="J62" s="108"/>
      <c r="K62" s="109"/>
      <c r="L62" s="221"/>
    </row>
    <row r="63" spans="1:12" ht="30.75" hidden="1" thickBot="1" x14ac:dyDescent="0.3">
      <c r="A63" s="84"/>
      <c r="B63" s="154" t="s">
        <v>177</v>
      </c>
      <c r="C63" s="154" t="s">
        <v>135</v>
      </c>
      <c r="D63" s="140" t="s">
        <v>160</v>
      </c>
      <c r="E63" s="141" t="s">
        <v>139</v>
      </c>
      <c r="F63" s="142" t="s">
        <v>140</v>
      </c>
      <c r="G63" s="131" t="s">
        <v>141</v>
      </c>
      <c r="H63" s="132" t="s">
        <v>142</v>
      </c>
      <c r="I63" s="88" t="s">
        <v>173</v>
      </c>
      <c r="J63" s="140" t="s">
        <v>144</v>
      </c>
      <c r="K63" s="155" t="s">
        <v>146</v>
      </c>
      <c r="L63" s="221"/>
    </row>
    <row r="64" spans="1:12" ht="15.75" thickBot="1" x14ac:dyDescent="0.3">
      <c r="A64" s="248" t="s">
        <v>131</v>
      </c>
      <c r="B64" s="169"/>
      <c r="C64" s="170"/>
      <c r="D64" s="110"/>
      <c r="E64" s="111"/>
      <c r="F64" s="30"/>
      <c r="G64" s="111"/>
      <c r="H64" s="111"/>
      <c r="I64" s="111"/>
      <c r="J64" s="102"/>
      <c r="K64" s="103"/>
      <c r="L64" s="221"/>
    </row>
    <row r="65" spans="1:12" ht="15.75" thickBot="1" x14ac:dyDescent="0.3">
      <c r="A65" s="254"/>
      <c r="B65" s="171"/>
      <c r="C65" s="124"/>
      <c r="D65" s="26"/>
      <c r="E65" s="27"/>
      <c r="F65" s="45"/>
      <c r="G65" s="27"/>
      <c r="H65" s="27"/>
      <c r="I65" s="88"/>
      <c r="J65" s="26"/>
      <c r="K65" s="80"/>
      <c r="L65" s="221"/>
    </row>
    <row r="66" spans="1:12" ht="15.75" thickBot="1" x14ac:dyDescent="0.3">
      <c r="A66" s="254"/>
      <c r="B66" s="188"/>
      <c r="C66" s="175" t="str">
        <f>IF(OR(B66=ISTEXT(B66),),"1""")</f>
        <v>1"</v>
      </c>
      <c r="D66" s="189"/>
      <c r="E66" s="189"/>
      <c r="F66" s="189"/>
      <c r="G66" s="189"/>
      <c r="H66" s="189"/>
      <c r="I66" s="181"/>
      <c r="J66" s="189"/>
      <c r="K66" s="187"/>
      <c r="L66" s="221"/>
    </row>
    <row r="67" spans="1:12" ht="15.75" thickBot="1" x14ac:dyDescent="0.3">
      <c r="A67" s="254"/>
      <c r="B67" s="188"/>
      <c r="C67" s="175" t="str">
        <f>IF(OR(B67=ISTEXT(B67),),"1""")</f>
        <v>1"</v>
      </c>
      <c r="D67" s="189"/>
      <c r="E67" s="189"/>
      <c r="F67" s="189"/>
      <c r="G67" s="189"/>
      <c r="H67" s="189"/>
      <c r="I67" s="181"/>
      <c r="J67" s="189"/>
      <c r="K67" s="187"/>
      <c r="L67" s="221"/>
    </row>
    <row r="68" spans="1:12" ht="15.75" thickBot="1" x14ac:dyDescent="0.3">
      <c r="A68" s="254"/>
      <c r="B68" s="188"/>
      <c r="C68" s="175" t="str">
        <f>IF(OR(B68=ISTEXT(B68),),"1""")</f>
        <v>1"</v>
      </c>
      <c r="D68" s="189"/>
      <c r="E68" s="189"/>
      <c r="F68" s="189"/>
      <c r="G68" s="189"/>
      <c r="H68" s="189"/>
      <c r="I68" s="181"/>
      <c r="J68" s="189"/>
      <c r="K68" s="187"/>
      <c r="L68" s="221"/>
    </row>
    <row r="69" spans="1:12" ht="15.75" thickBot="1" x14ac:dyDescent="0.3">
      <c r="A69" s="254"/>
      <c r="B69" s="188"/>
      <c r="C69" s="175" t="str">
        <f>IF(OR(B69=ISTEXT(B69),),"1""")</f>
        <v>1"</v>
      </c>
      <c r="D69" s="189"/>
      <c r="E69" s="189"/>
      <c r="F69" s="189"/>
      <c r="G69" s="189"/>
      <c r="H69" s="189"/>
      <c r="I69" s="181"/>
      <c r="J69" s="189"/>
      <c r="K69" s="187"/>
      <c r="L69" s="221"/>
    </row>
    <row r="70" spans="1:12" s="46" customFormat="1" ht="32.25" hidden="1" customHeight="1" thickBot="1" x14ac:dyDescent="0.3">
      <c r="A70" s="255"/>
      <c r="B70" s="172"/>
      <c r="C70" s="173"/>
      <c r="D70" s="49"/>
      <c r="E70" s="49"/>
      <c r="F70" s="50"/>
      <c r="G70" s="49"/>
      <c r="H70" s="49"/>
      <c r="I70" s="88"/>
      <c r="J70" s="49"/>
      <c r="K70" s="51"/>
      <c r="L70" s="221"/>
    </row>
    <row r="71" spans="1:12" x14ac:dyDescent="0.25">
      <c r="A71" s="239" t="s">
        <v>128</v>
      </c>
      <c r="B71" s="200" t="s">
        <v>86</v>
      </c>
      <c r="C71" s="202"/>
      <c r="D71" s="226"/>
      <c r="E71" s="223"/>
      <c r="F71" s="223"/>
      <c r="G71" s="223"/>
      <c r="H71" s="223"/>
      <c r="I71" s="223"/>
      <c r="J71" s="223"/>
      <c r="K71" s="47"/>
      <c r="L71" s="221"/>
    </row>
    <row r="72" spans="1:12" x14ac:dyDescent="0.25">
      <c r="A72" s="240"/>
      <c r="B72" s="201"/>
      <c r="C72" s="203"/>
      <c r="D72" s="227"/>
      <c r="E72" s="224"/>
      <c r="F72" s="224"/>
      <c r="G72" s="224"/>
      <c r="H72" s="224"/>
      <c r="I72" s="224"/>
      <c r="J72" s="224"/>
      <c r="K72" s="48"/>
      <c r="L72" s="221"/>
    </row>
    <row r="73" spans="1:12" x14ac:dyDescent="0.25">
      <c r="A73" s="240"/>
      <c r="B73" s="201"/>
      <c r="C73" s="203"/>
      <c r="D73" s="227"/>
      <c r="E73" s="224"/>
      <c r="F73" s="224"/>
      <c r="G73" s="224"/>
      <c r="H73" s="224"/>
      <c r="I73" s="224"/>
      <c r="J73" s="224"/>
      <c r="K73" s="48"/>
      <c r="L73" s="221"/>
    </row>
    <row r="74" spans="1:12" x14ac:dyDescent="0.25">
      <c r="A74" s="240"/>
      <c r="B74" s="201"/>
      <c r="C74" s="203"/>
      <c r="D74" s="228"/>
      <c r="E74" s="225"/>
      <c r="F74" s="225"/>
      <c r="G74" s="225"/>
      <c r="H74" s="225"/>
      <c r="I74" s="225"/>
      <c r="J74" s="225"/>
      <c r="K74" s="48"/>
      <c r="L74" s="221"/>
    </row>
    <row r="75" spans="1:12" x14ac:dyDescent="0.25">
      <c r="A75" s="240"/>
      <c r="B75" s="83"/>
      <c r="C75" s="53"/>
      <c r="D75" s="7"/>
      <c r="E75" s="8"/>
      <c r="F75" s="8"/>
      <c r="G75" s="8"/>
      <c r="H75" s="8"/>
      <c r="I75" s="8"/>
      <c r="J75" s="8"/>
      <c r="K75" s="48"/>
      <c r="L75" s="221"/>
    </row>
    <row r="76" spans="1:12" x14ac:dyDescent="0.25">
      <c r="A76" s="240"/>
      <c r="B76" s="242" t="s">
        <v>87</v>
      </c>
      <c r="C76" s="204"/>
      <c r="D76" s="195"/>
      <c r="E76" s="195"/>
      <c r="F76" s="195"/>
      <c r="G76" s="195"/>
      <c r="H76" s="195"/>
      <c r="I76" s="195"/>
      <c r="J76" s="195"/>
      <c r="K76" s="48"/>
      <c r="L76" s="221"/>
    </row>
    <row r="77" spans="1:12" x14ac:dyDescent="0.25">
      <c r="A77" s="240"/>
      <c r="B77" s="242"/>
      <c r="C77" s="204"/>
      <c r="D77" s="195"/>
      <c r="E77" s="195"/>
      <c r="F77" s="195"/>
      <c r="G77" s="195"/>
      <c r="H77" s="195"/>
      <c r="I77" s="195"/>
      <c r="J77" s="195"/>
      <c r="K77" s="48"/>
      <c r="L77" s="221"/>
    </row>
    <row r="78" spans="1:12" x14ac:dyDescent="0.25">
      <c r="A78" s="240"/>
      <c r="B78" s="242"/>
      <c r="C78" s="204"/>
      <c r="D78" s="195"/>
      <c r="E78" s="195"/>
      <c r="F78" s="195"/>
      <c r="G78" s="195"/>
      <c r="H78" s="195"/>
      <c r="I78" s="195"/>
      <c r="J78" s="195"/>
      <c r="K78" s="48"/>
      <c r="L78" s="221"/>
    </row>
    <row r="79" spans="1:12" x14ac:dyDescent="0.25">
      <c r="A79" s="240"/>
      <c r="B79" s="242"/>
      <c r="C79" s="204"/>
      <c r="D79" s="196"/>
      <c r="E79" s="196"/>
      <c r="F79" s="196"/>
      <c r="G79" s="196"/>
      <c r="H79" s="196"/>
      <c r="I79" s="196"/>
      <c r="J79" s="196"/>
      <c r="K79" s="48"/>
      <c r="L79" s="221"/>
    </row>
    <row r="80" spans="1:12" x14ac:dyDescent="0.25">
      <c r="A80" s="240"/>
      <c r="B80" s="83"/>
      <c r="C80" s="53"/>
      <c r="D80" s="7"/>
      <c r="E80" s="8"/>
      <c r="F80" s="8"/>
      <c r="G80" s="8"/>
      <c r="H80" s="8"/>
      <c r="I80" s="8"/>
      <c r="J80" s="8"/>
      <c r="K80" s="48"/>
      <c r="L80" s="221"/>
    </row>
    <row r="81" spans="1:13" x14ac:dyDescent="0.25">
      <c r="A81" s="240"/>
      <c r="B81" s="242" t="s">
        <v>88</v>
      </c>
      <c r="C81" s="204"/>
      <c r="D81" s="195"/>
      <c r="E81" s="195"/>
      <c r="F81" s="195"/>
      <c r="G81" s="195"/>
      <c r="H81" s="195"/>
      <c r="I81" s="195"/>
      <c r="J81" s="195"/>
      <c r="K81" s="48"/>
      <c r="L81" s="221"/>
    </row>
    <row r="82" spans="1:13" x14ac:dyDescent="0.25">
      <c r="A82" s="240"/>
      <c r="B82" s="242"/>
      <c r="C82" s="204"/>
      <c r="D82" s="195"/>
      <c r="E82" s="195"/>
      <c r="F82" s="195"/>
      <c r="G82" s="195"/>
      <c r="H82" s="195"/>
      <c r="I82" s="195"/>
      <c r="J82" s="195"/>
      <c r="K82" s="48"/>
      <c r="L82" s="221"/>
    </row>
    <row r="83" spans="1:13" x14ac:dyDescent="0.25">
      <c r="A83" s="240"/>
      <c r="B83" s="242"/>
      <c r="C83" s="204"/>
      <c r="D83" s="195"/>
      <c r="E83" s="195"/>
      <c r="F83" s="195"/>
      <c r="G83" s="195"/>
      <c r="H83" s="195"/>
      <c r="I83" s="195"/>
      <c r="J83" s="195"/>
      <c r="K83" s="48"/>
      <c r="L83" s="221"/>
    </row>
    <row r="84" spans="1:13" x14ac:dyDescent="0.25">
      <c r="A84" s="240"/>
      <c r="B84" s="242"/>
      <c r="C84" s="204"/>
      <c r="D84" s="196"/>
      <c r="E84" s="196"/>
      <c r="F84" s="196"/>
      <c r="G84" s="196"/>
      <c r="H84" s="196"/>
      <c r="I84" s="196"/>
      <c r="J84" s="196"/>
      <c r="K84" s="48"/>
      <c r="L84" s="221"/>
    </row>
    <row r="85" spans="1:13" x14ac:dyDescent="0.25">
      <c r="A85" s="240"/>
      <c r="B85" s="83"/>
      <c r="C85" s="53"/>
      <c r="D85" s="7"/>
      <c r="E85" s="8"/>
      <c r="F85" s="8"/>
      <c r="G85" s="8"/>
      <c r="H85" s="8"/>
      <c r="I85" s="8"/>
      <c r="J85" s="8"/>
      <c r="K85" s="48"/>
      <c r="L85" s="221"/>
    </row>
    <row r="86" spans="1:13" x14ac:dyDescent="0.25">
      <c r="A86" s="240"/>
      <c r="B86" s="201" t="s">
        <v>89</v>
      </c>
      <c r="C86" s="204"/>
      <c r="D86" s="195"/>
      <c r="E86" s="195"/>
      <c r="F86" s="195"/>
      <c r="G86" s="195"/>
      <c r="H86" s="195"/>
      <c r="I86" s="195"/>
      <c r="J86" s="195"/>
      <c r="K86" s="48"/>
      <c r="L86" s="221"/>
    </row>
    <row r="87" spans="1:13" x14ac:dyDescent="0.25">
      <c r="A87" s="240"/>
      <c r="B87" s="201"/>
      <c r="C87" s="204"/>
      <c r="D87" s="195"/>
      <c r="E87" s="195"/>
      <c r="F87" s="195"/>
      <c r="G87" s="195"/>
      <c r="H87" s="195"/>
      <c r="I87" s="195"/>
      <c r="J87" s="195"/>
      <c r="K87" s="48"/>
      <c r="L87" s="221"/>
    </row>
    <row r="88" spans="1:13" x14ac:dyDescent="0.25">
      <c r="A88" s="240"/>
      <c r="B88" s="201"/>
      <c r="C88" s="204"/>
      <c r="D88" s="195"/>
      <c r="E88" s="195"/>
      <c r="F88" s="195"/>
      <c r="G88" s="195"/>
      <c r="H88" s="195"/>
      <c r="I88" s="195"/>
      <c r="J88" s="195"/>
      <c r="K88" s="48"/>
      <c r="L88" s="221"/>
    </row>
    <row r="89" spans="1:13" ht="15.75" thickBot="1" x14ac:dyDescent="0.3">
      <c r="A89" s="241"/>
      <c r="B89" s="243"/>
      <c r="C89" s="236"/>
      <c r="D89" s="197"/>
      <c r="E89" s="197"/>
      <c r="F89" s="197"/>
      <c r="G89" s="197"/>
      <c r="H89" s="197"/>
      <c r="I89" s="197"/>
      <c r="J89" s="197"/>
      <c r="K89" s="29"/>
      <c r="L89" s="221"/>
    </row>
    <row r="90" spans="1:13" ht="26.25" customHeight="1" thickBot="1" x14ac:dyDescent="0.3">
      <c r="A90" s="232" t="s">
        <v>129</v>
      </c>
      <c r="B90" s="233"/>
      <c r="C90" s="81"/>
      <c r="D90" s="82">
        <f>COUNTIF(C7:C70,"1")</f>
        <v>0</v>
      </c>
      <c r="E90" s="191"/>
      <c r="F90" s="198"/>
      <c r="G90" s="198"/>
      <c r="H90" s="191"/>
      <c r="I90" s="191"/>
      <c r="J90" s="198"/>
      <c r="K90" s="191"/>
      <c r="L90" s="193"/>
    </row>
    <row r="91" spans="1:13" ht="15.75" thickBot="1" x14ac:dyDescent="0.3">
      <c r="A91" s="234" t="s">
        <v>130</v>
      </c>
      <c r="B91" s="235"/>
      <c r="C91" s="55"/>
      <c r="D91" s="18">
        <f>L7</f>
        <v>80</v>
      </c>
      <c r="E91" s="191"/>
      <c r="F91" s="198"/>
      <c r="G91" s="198"/>
      <c r="H91" s="191"/>
      <c r="I91" s="191"/>
      <c r="J91" s="198"/>
      <c r="K91" s="191"/>
      <c r="L91" s="193"/>
    </row>
    <row r="92" spans="1:13" ht="15.75" thickBot="1" x14ac:dyDescent="0.3">
      <c r="A92" s="234" t="s">
        <v>151</v>
      </c>
      <c r="B92" s="235"/>
      <c r="C92" s="54"/>
      <c r="D92" s="17">
        <f>D90*D91</f>
        <v>0</v>
      </c>
      <c r="E92" s="192"/>
      <c r="F92" s="199"/>
      <c r="G92" s="199"/>
      <c r="H92" s="192"/>
      <c r="I92" s="192"/>
      <c r="J92" s="199"/>
      <c r="K92" s="192"/>
      <c r="L92" s="194"/>
    </row>
    <row r="93" spans="1:13" ht="26.25" thickBot="1" x14ac:dyDescent="0.3">
      <c r="A93" s="237" t="s">
        <v>111</v>
      </c>
      <c r="B93" s="56" t="s">
        <v>90</v>
      </c>
      <c r="C93" s="56"/>
      <c r="D93" s="57" t="s">
        <v>91</v>
      </c>
      <c r="E93" s="57" t="s">
        <v>92</v>
      </c>
      <c r="F93" s="57" t="s">
        <v>93</v>
      </c>
      <c r="G93" s="57" t="s">
        <v>1</v>
      </c>
      <c r="H93" s="58" t="s">
        <v>101</v>
      </c>
      <c r="I93" s="58" t="s">
        <v>102</v>
      </c>
      <c r="J93" s="59" t="s">
        <v>107</v>
      </c>
      <c r="K93" s="60" t="s">
        <v>105</v>
      </c>
      <c r="L93" s="61" t="s">
        <v>175</v>
      </c>
    </row>
    <row r="94" spans="1:13" ht="222" customHeight="1" thickBot="1" x14ac:dyDescent="0.3">
      <c r="A94" s="238"/>
      <c r="B94" s="62" t="s">
        <v>161</v>
      </c>
      <c r="C94" s="63" t="s">
        <v>110</v>
      </c>
      <c r="D94" s="64" t="s">
        <v>100</v>
      </c>
      <c r="E94" s="65" t="s">
        <v>104</v>
      </c>
      <c r="F94" s="66" t="s">
        <v>162</v>
      </c>
      <c r="G94" s="229" t="s">
        <v>157</v>
      </c>
      <c r="H94" s="230"/>
      <c r="I94" s="231"/>
      <c r="J94" s="67" t="s">
        <v>108</v>
      </c>
      <c r="K94" s="68" t="s">
        <v>106</v>
      </c>
      <c r="L94" s="69" t="s">
        <v>176</v>
      </c>
      <c r="M94" s="52"/>
    </row>
    <row r="95" spans="1:13" ht="409.6" thickBot="1" x14ac:dyDescent="0.3">
      <c r="A95" s="246"/>
      <c r="B95" s="247"/>
      <c r="C95" s="70"/>
      <c r="D95" s="244" t="s">
        <v>159</v>
      </c>
      <c r="E95" s="245"/>
      <c r="F95" s="71" t="s">
        <v>163</v>
      </c>
      <c r="G95" s="72" t="s">
        <v>164</v>
      </c>
      <c r="H95" s="73" t="s">
        <v>165</v>
      </c>
      <c r="I95" s="73" t="s">
        <v>174</v>
      </c>
      <c r="J95" s="74"/>
      <c r="K95" s="75"/>
      <c r="L95" s="76"/>
      <c r="M95" s="52"/>
    </row>
  </sheetData>
  <sheetProtection password="ED64" sheet="1" formatCells="0" formatRows="0" insertRows="0" insertHyperlinks="0" deleteRows="0" sort="0" autoFilter="0" pivotTables="0"/>
  <mergeCells count="75">
    <mergeCell ref="D95:E95"/>
    <mergeCell ref="A95:B95"/>
    <mergeCell ref="A7:A15"/>
    <mergeCell ref="A17:A19"/>
    <mergeCell ref="E86:E89"/>
    <mergeCell ref="A64:A70"/>
    <mergeCell ref="A21:A23"/>
    <mergeCell ref="A25:A27"/>
    <mergeCell ref="A56:A58"/>
    <mergeCell ref="A60:A62"/>
    <mergeCell ref="A29:A34"/>
    <mergeCell ref="A36:A38"/>
    <mergeCell ref="A40:A42"/>
    <mergeCell ref="A44:A46"/>
    <mergeCell ref="A48:A50"/>
    <mergeCell ref="A52:A54"/>
    <mergeCell ref="G94:I94"/>
    <mergeCell ref="A90:B90"/>
    <mergeCell ref="A92:B92"/>
    <mergeCell ref="C86:C89"/>
    <mergeCell ref="A91:B91"/>
    <mergeCell ref="A93:A94"/>
    <mergeCell ref="F90:F92"/>
    <mergeCell ref="G90:G92"/>
    <mergeCell ref="H90:H92"/>
    <mergeCell ref="I90:I92"/>
    <mergeCell ref="F86:F89"/>
    <mergeCell ref="G86:G89"/>
    <mergeCell ref="A71:A89"/>
    <mergeCell ref="B76:B79"/>
    <mergeCell ref="B81:B84"/>
    <mergeCell ref="B86:B89"/>
    <mergeCell ref="G81:G84"/>
    <mergeCell ref="D81:D84"/>
    <mergeCell ref="E81:E84"/>
    <mergeCell ref="F81:F84"/>
    <mergeCell ref="L8:L89"/>
    <mergeCell ref="G76:G79"/>
    <mergeCell ref="F76:F79"/>
    <mergeCell ref="F71:F74"/>
    <mergeCell ref="I71:I74"/>
    <mergeCell ref="G71:G74"/>
    <mergeCell ref="J71:J74"/>
    <mergeCell ref="J76:J79"/>
    <mergeCell ref="H71:H74"/>
    <mergeCell ref="D71:D74"/>
    <mergeCell ref="E71:E74"/>
    <mergeCell ref="B4:B5"/>
    <mergeCell ref="A1:A5"/>
    <mergeCell ref="B1:L1"/>
    <mergeCell ref="C2:L2"/>
    <mergeCell ref="C4:D5"/>
    <mergeCell ref="E5:G5"/>
    <mergeCell ref="C3:L3"/>
    <mergeCell ref="E4:L4"/>
    <mergeCell ref="H5:L5"/>
    <mergeCell ref="E90:E92"/>
    <mergeCell ref="B71:B74"/>
    <mergeCell ref="C71:C74"/>
    <mergeCell ref="C76:C79"/>
    <mergeCell ref="C81:C84"/>
    <mergeCell ref="D76:D79"/>
    <mergeCell ref="E76:E79"/>
    <mergeCell ref="D86:D89"/>
    <mergeCell ref="K90:K92"/>
    <mergeCell ref="L90:L92"/>
    <mergeCell ref="H81:H84"/>
    <mergeCell ref="H76:H79"/>
    <mergeCell ref="I76:I79"/>
    <mergeCell ref="I81:I84"/>
    <mergeCell ref="I86:I89"/>
    <mergeCell ref="H86:H89"/>
    <mergeCell ref="J86:J89"/>
    <mergeCell ref="J81:J84"/>
    <mergeCell ref="J90:J92"/>
  </mergeCells>
  <dataValidations count="15">
    <dataValidation type="list" allowBlank="1" showInputMessage="1" showErrorMessage="1" sqref="C76:C79 C86:C89 C81:C84 C71:C74" xr:uid="{00000000-0002-0000-0000-000000000000}">
      <formula1>#REF!</formula1>
    </dataValidation>
    <dataValidation type="list" allowBlank="1" showInputMessage="1" showErrorMessage="1" sqref="B60:B62" xr:uid="{00000000-0002-0000-0000-000001000000}">
      <formula1>Datos_de_origen_étnico_o_racial</formula1>
    </dataValidation>
    <dataValidation type="list" allowBlank="1" showInputMessage="1" showErrorMessage="1" sqref="F60:F62 F64:F70 F56:F58 F52:F54 F44:F46 F36:F38 F25:F27 F17:F19 F21:F23 F29:F34 F40:F42 F48:F50 F7:F15" xr:uid="{00000000-0002-0000-0000-000002000000}">
      <formula1>Forma_de_obtención</formula1>
    </dataValidation>
    <dataValidation type="list" allowBlank="1" showInputMessage="1" showErrorMessage="1" sqref="B56:B58" xr:uid="{00000000-0002-0000-0000-000003000000}">
      <formula1>Datos_sobre_vida_sexual</formula1>
    </dataValidation>
    <dataValidation type="list" allowBlank="1" showInputMessage="1" showErrorMessage="1" sqref="B52:B54" xr:uid="{00000000-0002-0000-0000-000004000000}">
      <formula1>Datos_de_salud</formula1>
    </dataValidation>
    <dataValidation type="list" allowBlank="1" showInputMessage="1" showErrorMessage="1" sqref="B48:B50" xr:uid="{00000000-0002-0000-0000-000005000000}">
      <formula1>Datos_sobre_ideología_creencias_religiosas_filosóficas</formula1>
    </dataValidation>
    <dataValidation type="list" allowBlank="1" showInputMessage="1" showErrorMessage="1" sqref="B44:B46" xr:uid="{00000000-0002-0000-0000-000006000000}">
      <formula1>Datos_sobre_pasatiempos</formula1>
    </dataValidation>
    <dataValidation type="list" allowBlank="1" showInputMessage="1" showErrorMessage="1" sqref="B40:B42" xr:uid="{00000000-0002-0000-0000-000007000000}">
      <formula1>Datos_migratorios</formula1>
    </dataValidation>
    <dataValidation type="list" allowBlank="1" showInputMessage="1" showErrorMessage="1" sqref="B36:B38" xr:uid="{00000000-0002-0000-0000-000008000000}">
      <formula1>Datos_biométricos</formula1>
    </dataValidation>
    <dataValidation type="list" allowBlank="1" showInputMessage="1" showErrorMessage="1" sqref="B29:B34" xr:uid="{00000000-0002-0000-0000-000009000000}">
      <formula1>Datos_patrimoniales</formula1>
    </dataValidation>
    <dataValidation type="list" allowBlank="1" showInputMessage="1" showErrorMessage="1" sqref="B25:B26" xr:uid="{00000000-0002-0000-0000-00000A000000}">
      <formula1>Datos_académicos</formula1>
    </dataValidation>
    <dataValidation type="list" allowBlank="1" showInputMessage="1" showErrorMessage="1" sqref="B21:B23" xr:uid="{00000000-0002-0000-0000-00000B000000}">
      <formula1>Datos_laborales</formula1>
    </dataValidation>
    <dataValidation type="list" allowBlank="1" showInputMessage="1" showErrorMessage="1" sqref="B17:B19" xr:uid="{00000000-0002-0000-0000-00000C000000}">
      <formula1>Datos_sobre_características_físicas</formula1>
    </dataValidation>
    <dataValidation type="list" allowBlank="1" showInputMessage="1" showErrorMessage="1" sqref="B7:B14" xr:uid="{00000000-0002-0000-0000-00000D000000}">
      <formula1>Datos_Identificación_Contacto</formula1>
    </dataValidation>
    <dataValidation type="list" allowBlank="1" showInputMessage="1" showErrorMessage="1" sqref="I7:I70"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topLeftCell="A4"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112</v>
      </c>
      <c r="C1" s="10" t="s">
        <v>113</v>
      </c>
      <c r="D1" s="11" t="s">
        <v>114</v>
      </c>
      <c r="E1" s="10" t="s">
        <v>115</v>
      </c>
      <c r="F1" s="10" t="s">
        <v>116</v>
      </c>
      <c r="G1" s="10" t="s">
        <v>117</v>
      </c>
      <c r="H1" s="10" t="s">
        <v>118</v>
      </c>
      <c r="I1" s="10" t="s">
        <v>65</v>
      </c>
      <c r="J1" s="10" t="s">
        <v>69</v>
      </c>
      <c r="K1" s="10" t="s">
        <v>76</v>
      </c>
      <c r="L1" s="10" t="s">
        <v>81</v>
      </c>
      <c r="M1" s="118" t="s">
        <v>84</v>
      </c>
      <c r="N1" s="121" t="s">
        <v>136</v>
      </c>
      <c r="O1" s="121" t="s">
        <v>169</v>
      </c>
    </row>
    <row r="2" spans="1:15" ht="64.5" thickBot="1" x14ac:dyDescent="0.3">
      <c r="A2" s="13" t="s">
        <v>132</v>
      </c>
      <c r="B2" s="14" t="s">
        <v>119</v>
      </c>
      <c r="C2" s="14" t="s">
        <v>119</v>
      </c>
      <c r="D2" s="14" t="s">
        <v>119</v>
      </c>
      <c r="E2" s="14" t="s">
        <v>119</v>
      </c>
      <c r="F2" s="14" t="s">
        <v>119</v>
      </c>
      <c r="G2" s="14" t="s">
        <v>119</v>
      </c>
      <c r="H2" s="14" t="s">
        <v>119</v>
      </c>
      <c r="I2" s="14" t="s">
        <v>119</v>
      </c>
      <c r="J2" s="14" t="s">
        <v>119</v>
      </c>
      <c r="K2" s="14" t="s">
        <v>119</v>
      </c>
      <c r="L2" s="14" t="s">
        <v>119</v>
      </c>
      <c r="M2" s="119" t="s">
        <v>119</v>
      </c>
      <c r="N2" s="122" t="s">
        <v>137</v>
      </c>
      <c r="O2" s="122" t="s">
        <v>170</v>
      </c>
    </row>
    <row r="3" spans="1:15" ht="64.5" thickBot="1" x14ac:dyDescent="0.3">
      <c r="A3" s="13" t="s">
        <v>133</v>
      </c>
      <c r="B3" s="4" t="s">
        <v>2</v>
      </c>
      <c r="C3" s="6" t="s">
        <v>18</v>
      </c>
      <c r="D3" s="6" t="s">
        <v>26</v>
      </c>
      <c r="E3" s="2" t="s">
        <v>35</v>
      </c>
      <c r="F3" s="6" t="s">
        <v>41</v>
      </c>
      <c r="G3" s="2" t="s">
        <v>147</v>
      </c>
      <c r="H3" s="6" t="s">
        <v>58</v>
      </c>
      <c r="I3" s="2" t="s">
        <v>66</v>
      </c>
      <c r="J3" s="6" t="s">
        <v>70</v>
      </c>
      <c r="K3" s="6" t="s">
        <v>77</v>
      </c>
      <c r="L3" s="6" t="s">
        <v>82</v>
      </c>
      <c r="M3" s="120" t="s">
        <v>85</v>
      </c>
      <c r="N3" s="122" t="s">
        <v>138</v>
      </c>
      <c r="O3" s="122" t="s">
        <v>171</v>
      </c>
    </row>
    <row r="4" spans="1:15" ht="39" thickBot="1" x14ac:dyDescent="0.3">
      <c r="A4" s="12" t="s">
        <v>113</v>
      </c>
      <c r="B4" s="15" t="s">
        <v>3</v>
      </c>
      <c r="C4" s="4" t="s">
        <v>19</v>
      </c>
      <c r="D4" s="4" t="s">
        <v>27</v>
      </c>
      <c r="E4" s="3" t="s">
        <v>36</v>
      </c>
      <c r="F4" s="4" t="s">
        <v>42</v>
      </c>
      <c r="G4" s="3" t="s">
        <v>55</v>
      </c>
      <c r="H4" s="4" t="s">
        <v>59</v>
      </c>
      <c r="I4" s="3" t="s">
        <v>67</v>
      </c>
      <c r="J4" s="4" t="s">
        <v>71</v>
      </c>
      <c r="K4" s="4" t="s">
        <v>78</v>
      </c>
      <c r="L4" s="5" t="s">
        <v>83</v>
      </c>
      <c r="M4" s="117" t="s">
        <v>149</v>
      </c>
      <c r="N4" s="122" t="s">
        <v>156</v>
      </c>
      <c r="O4" s="122" t="s">
        <v>172</v>
      </c>
    </row>
    <row r="5" spans="1:15" ht="77.25" thickBot="1" x14ac:dyDescent="0.3">
      <c r="A5" s="13" t="s">
        <v>114</v>
      </c>
      <c r="B5" s="15" t="s">
        <v>4</v>
      </c>
      <c r="C5" s="4" t="s">
        <v>20</v>
      </c>
      <c r="D5" s="4" t="s">
        <v>28</v>
      </c>
      <c r="E5" s="3" t="s">
        <v>37</v>
      </c>
      <c r="F5" s="4" t="s">
        <v>43</v>
      </c>
      <c r="G5" s="3" t="s">
        <v>56</v>
      </c>
      <c r="H5" s="4" t="s">
        <v>60</v>
      </c>
      <c r="I5" s="3" t="s">
        <v>148</v>
      </c>
      <c r="J5" s="4" t="s">
        <v>72</v>
      </c>
      <c r="K5" s="4" t="s">
        <v>79</v>
      </c>
      <c r="M5" s="4" t="s">
        <v>150</v>
      </c>
      <c r="O5" s="122" t="s">
        <v>156</v>
      </c>
    </row>
    <row r="6" spans="1:15" ht="25.5" x14ac:dyDescent="0.25">
      <c r="A6" s="12" t="s">
        <v>115</v>
      </c>
      <c r="B6" s="15" t="s">
        <v>5</v>
      </c>
      <c r="C6" s="4" t="s">
        <v>21</v>
      </c>
      <c r="D6" s="4" t="s">
        <v>29</v>
      </c>
      <c r="E6" s="3" t="s">
        <v>38</v>
      </c>
      <c r="F6" s="4" t="s">
        <v>44</v>
      </c>
      <c r="G6" s="3" t="s">
        <v>57</v>
      </c>
      <c r="H6" s="4" t="s">
        <v>61</v>
      </c>
      <c r="I6" s="3" t="s">
        <v>68</v>
      </c>
      <c r="J6" s="4" t="s">
        <v>73</v>
      </c>
      <c r="K6" s="4" t="s">
        <v>80</v>
      </c>
    </row>
    <row r="7" spans="1:15" x14ac:dyDescent="0.25">
      <c r="A7" s="12" t="s">
        <v>116</v>
      </c>
      <c r="B7" s="15" t="s">
        <v>6</v>
      </c>
      <c r="C7" s="4" t="s">
        <v>22</v>
      </c>
      <c r="D7" s="4" t="s">
        <v>30</v>
      </c>
      <c r="E7" s="3" t="s">
        <v>39</v>
      </c>
      <c r="F7" s="4" t="s">
        <v>45</v>
      </c>
      <c r="H7" s="6" t="s">
        <v>62</v>
      </c>
      <c r="J7" s="6" t="s">
        <v>74</v>
      </c>
    </row>
    <row r="8" spans="1:15" ht="25.5" x14ac:dyDescent="0.25">
      <c r="A8" s="12" t="s">
        <v>117</v>
      </c>
      <c r="B8" s="15" t="s">
        <v>7</v>
      </c>
      <c r="C8" s="4" t="s">
        <v>23</v>
      </c>
      <c r="D8" s="4" t="s">
        <v>31</v>
      </c>
      <c r="E8" s="3" t="s">
        <v>40</v>
      </c>
      <c r="F8" s="4" t="s">
        <v>46</v>
      </c>
      <c r="H8" s="4" t="s">
        <v>63</v>
      </c>
      <c r="J8" s="4" t="s">
        <v>75</v>
      </c>
    </row>
    <row r="9" spans="1:15" ht="51" x14ac:dyDescent="0.25">
      <c r="A9" s="12" t="s">
        <v>118</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2022-06-15T20:08:32Z</dcterms:modified>
  <cp:category>Mejor práctica</cp:category>
  <cp:contentStatus>Primera edición</cp:contentStatus>
</cp:coreProperties>
</file>