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050\Documents\"/>
    </mc:Choice>
  </mc:AlternateContent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4" i="1" l="1"/>
  <c r="E33" i="1"/>
  <c r="E21" i="1"/>
  <c r="E20" i="1"/>
  <c r="E19" i="1"/>
  <c r="E18" i="1"/>
  <c r="E7" i="1" l="1"/>
  <c r="E11" i="1" l="1"/>
  <c r="D7" i="1" l="1"/>
  <c r="D11" i="1" l="1"/>
  <c r="N81" i="1" l="1"/>
  <c r="N80" i="1"/>
  <c r="C34" i="1"/>
  <c r="C33" i="1"/>
  <c r="C7" i="1"/>
  <c r="B34" i="1"/>
  <c r="B33" i="1"/>
  <c r="N160" i="1"/>
  <c r="N66" i="1"/>
  <c r="N62" i="1"/>
  <c r="N61" i="1"/>
  <c r="N60" i="1"/>
  <c r="N59" i="1"/>
  <c r="N58" i="1"/>
  <c r="N56" i="1"/>
  <c r="N55" i="1"/>
  <c r="N54" i="1"/>
  <c r="N53" i="1"/>
  <c r="N52" i="1"/>
  <c r="N51" i="1"/>
  <c r="N50" i="1"/>
  <c r="N49" i="1"/>
  <c r="N47" i="1"/>
  <c r="N46" i="1"/>
  <c r="N44" i="1"/>
  <c r="N34" i="1"/>
  <c r="N32" i="1"/>
  <c r="N30" i="1"/>
  <c r="N28" i="1"/>
  <c r="N24" i="1"/>
  <c r="N15" i="1"/>
  <c r="N14" i="1"/>
  <c r="N10" i="1"/>
  <c r="N9" i="1"/>
  <c r="N8" i="1"/>
</calcChain>
</file>

<file path=xl/comments1.xml><?xml version="1.0" encoding="utf-8"?>
<comments xmlns="http://schemas.openxmlformats.org/spreadsheetml/2006/main">
  <authors>
    <author>Dif050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personas atn prog desp y comedores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 xml:space="preserve">Dif050 </t>
        </r>
        <r>
          <rPr>
            <sz val="9"/>
            <color indexed="81"/>
            <rFont val="Tahoma"/>
            <family val="2"/>
          </rPr>
          <t xml:space="preserve">
No aplica ya que los ebneficiarios son los mismos durante el año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3 X PERSONA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1 x niño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1 x niño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3 comedores, belisario , fome 9 y topo grande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Dif050:</t>
        </r>
        <r>
          <rPr>
            <sz val="9"/>
            <color indexed="81"/>
            <rFont val="Tahoma"/>
            <charset val="1"/>
          </rPr>
          <t xml:space="preserve">
comedores belisario y fomerrey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No aplica ya que lo beneficiarios son los mismos durante el año</t>
        </r>
      </text>
    </comment>
  </commentList>
</comments>
</file>

<file path=xl/sharedStrings.xml><?xml version="1.0" encoding="utf-8"?>
<sst xmlns="http://schemas.openxmlformats.org/spreadsheetml/2006/main" count="198" uniqueCount="174">
  <si>
    <t>MUNICIPIO DE GENERAL ESCOBEDO, N.L.</t>
  </si>
  <si>
    <t>DIRECCION DE DIF</t>
  </si>
  <si>
    <t>ENCARGADO DEL DIF Q.F.B. BLANCA TREVIÑO DE BAILEY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</si>
  <si>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</si>
  <si>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</si>
  <si>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</si>
  <si>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</si>
  <si>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</si>
  <si>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</si>
  <si>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</si>
  <si>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</si>
  <si>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</si>
  <si>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</si>
  <si>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</si>
  <si>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</si>
  <si>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</si>
  <si>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</si>
  <si>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 xml:space="preserve">COORDINACION ADMINISTRATIVA </t>
  </si>
  <si>
    <t># ATENDIDOS PROGRAMAS ALIMENTARIOS (personas)</t>
  </si>
  <si>
    <t>N/A</t>
  </si>
  <si>
    <t>#Atendidos por PAASV/PAAAM (despensas)</t>
  </si>
  <si>
    <t xml:space="preserve">#Atendidos a  Menores 5 años (Desp. Inf.) </t>
  </si>
  <si>
    <t>#Papilla Maiz (Desp.)</t>
  </si>
  <si>
    <t>#Atendidos por  COPUSI  (Personas)</t>
  </si>
  <si>
    <t>ADULTO MAYOR</t>
  </si>
  <si>
    <t># Atenciones brindadas en Programa Adulto Mayor (personas)</t>
  </si>
  <si>
    <t>#Atenciones brindadas en Casa Club del Adulto Mayor (servicios)</t>
  </si>
  <si>
    <t># Tarjetas INAPAM emitidas (Trámite cred. Ad. Mayor)</t>
  </si>
  <si>
    <t>COORDINACION DESARROLLO INTEGRAL</t>
  </si>
  <si>
    <t>PROGRAMAS PREVENTIVOS</t>
  </si>
  <si>
    <t># Menores atendidos en Programa "Niños Difusores"</t>
  </si>
  <si>
    <t># Padres de Familia atendidos en Programa Orientación Familiar</t>
  </si>
  <si>
    <t># Menores atendidos en Programa Prevención de Embarazos</t>
  </si>
  <si>
    <t># Menores Atendidos en Programa Protecc. Para la Salud</t>
  </si>
  <si>
    <t>PROGRAMA DE ATENCIÓN Y PREVENCIÓN DEL TRABAJO INFANTIL</t>
  </si>
  <si>
    <t>#Menores atendidos en Centro PAPTI</t>
  </si>
  <si>
    <t>#Visitas en Centro PAPTI</t>
  </si>
  <si>
    <t># Niños becados en PAPTI</t>
  </si>
  <si>
    <t>ACTIVIDADES EN CENTROS DIF</t>
  </si>
  <si>
    <t>#Ciudadanos atendidos en Actividades Productivas en los Centros DIF</t>
  </si>
  <si>
    <t>#Atenciones brindadas en Actividades Productivas en los Centros DIF</t>
  </si>
  <si>
    <t>#Ciudadanos atendidos en Actividades Culturales en los Centros DIF</t>
  </si>
  <si>
    <t>#Atenciones brindadas en Actividades Culturales en los Centros DIF</t>
  </si>
  <si>
    <t>#Ciudadanos atendidos en Actividades Deportivas en los Centros DIF</t>
  </si>
  <si>
    <t>#Atenciones brindadas en Actividades Deportivas en los Centros DIF</t>
  </si>
  <si>
    <t>Total de ciudadanos atendidos en los centros DIF</t>
  </si>
  <si>
    <t>Total de atenciones brindadas en los Centros DIF</t>
  </si>
  <si>
    <t>PERFIL DE USUARIOS DE CENTROS DIF</t>
  </si>
  <si>
    <t>Porcentaje de Hombres atendidos</t>
  </si>
  <si>
    <t>Porcentaje de Mujeres atendidas</t>
  </si>
  <si>
    <t>Porcentaje de población atendida de 0 a 12 años</t>
  </si>
  <si>
    <t>Porcentaje de población atendida de 13 a 17 años</t>
  </si>
  <si>
    <t>Porcentaje de población atendida de 18 a 35 años</t>
  </si>
  <si>
    <t>Porcentaje de población atendida de 36 a 60 años</t>
  </si>
  <si>
    <t>Porcentaje de población atendida de 61 años o más</t>
  </si>
  <si>
    <t>COORDINACION  REHABILITACIÓN</t>
  </si>
  <si>
    <t>Total de terapias proporcionadas(servicios)</t>
  </si>
  <si>
    <t>Valoracion Fisiatrica de 1era vez y subsecuente a pacientes</t>
  </si>
  <si>
    <t>Total de pacientes atendidos (personas)</t>
  </si>
  <si>
    <t>Actividades relevantes (Actividades)</t>
  </si>
  <si>
    <t xml:space="preserve"> ADULTOS UNIDAD BASICA DE REHABILITACION</t>
  </si>
  <si>
    <t># Terapias Adultos UBR: Electroterapia(terapias)</t>
  </si>
  <si>
    <t>#Terapias Adultos UBR: Mecanoterapia (Terapias)</t>
  </si>
  <si>
    <t>#Terapias Adultos UBR: Movilidad Activo/Pasiva (Terapias)</t>
  </si>
  <si>
    <t>#Terapias Adultos UBR: Hidroterapia (Terapias)</t>
  </si>
  <si>
    <t># Terapias adultos servicios proporcionados UBR (servicios)</t>
  </si>
  <si>
    <t>#Adultos atendidos UBR:Dx Discapacidad Motriz</t>
  </si>
  <si>
    <t>#Adultos atendidos UBR:Dx Lesion Musculo Esqueletica</t>
  </si>
  <si>
    <t># Adultos atendidos UBR (personas)</t>
  </si>
  <si>
    <t xml:space="preserve"> NIÑOS UNIDAD BASICA DE REHABILITACION</t>
  </si>
  <si>
    <t>#Terapias Niños UBR: Electroterapia (Terapias)</t>
  </si>
  <si>
    <t>#Terapias Niños UBR Mecanoterapia (Terapias)</t>
  </si>
  <si>
    <t># Terapias Niños UBR: Hidroterapia (Terapias)</t>
  </si>
  <si>
    <t># Terapias Niños UBR: Movilidad Activo/Pasiva (Terapias)</t>
  </si>
  <si>
    <t># Terapias niños servicios proporcionados UBR(servicios)</t>
  </si>
  <si>
    <t>#Niños Atendidos UBR:Dx Discapacidad Motriz</t>
  </si>
  <si>
    <t>#Niños Atendidos UBR:Dx Discapacidad Intelectual</t>
  </si>
  <si>
    <t>#Niños Atendidos UBR:Dx Discapacidad Lesion Musculo Esqueletica</t>
  </si>
  <si>
    <t># Niños atendidos UBR (personas)</t>
  </si>
  <si>
    <t>COORDINACIÓN DE ATENCIÓN INTEGRAL AL MENOR Y LA FAMILIA</t>
  </si>
  <si>
    <t>DEFENSORIA MUNICIPAL</t>
  </si>
  <si>
    <t>PROGRAMA DEFENSORIA MUNICIPAL: seguimientos por casos de maltrato egresos de Procuraduría de Protección</t>
  </si>
  <si>
    <t>PROGRAMA DEFENSORIA MUNICIPAL: participación en jornadas en comunidad (promoción de programas)</t>
  </si>
  <si>
    <t>PROGRAMA DEFENSORIA MUNICIPAL: reporte de casos de maltrato</t>
  </si>
  <si>
    <t>PROGRAMA DEFENSORIA MUNICIPAL: visitas por reporte de casos de maltrato</t>
  </si>
  <si>
    <t>PROGRAMA DEFENSORIA MUNICIPAL: seguimiento de casos de maltrato por reporte</t>
  </si>
  <si>
    <t>PROGRAMA DEFENSORIA MUNICIPAL: canalizaciones a otras instancias (Dirección de Registro Civil, CAIPA, CAPA, Centro de Fortalecimiento y Orientación Familiar, CIJ,Instituo de la Mujer)</t>
  </si>
  <si>
    <t>ENTREVISTAS POR REPORTE DE MALTRATO EN NIÑAS, NIÑOS Y ADOLESCENTES</t>
  </si>
  <si>
    <t>CANALIZACÓN POR REPORTE  DE MALTRATO HACIA ADULTO MAYOR</t>
  </si>
  <si>
    <t>ATENDIDOS POR ASESORÍA LEGAL (personas)</t>
  </si>
  <si>
    <t>SOLICITUD DE SERVICIO PARA UN ACTA FORANEA (cantidad de actas)</t>
  </si>
  <si>
    <t>SOLICITUD DE REGISTRO DE MENORES (tarjetas informativas)</t>
  </si>
  <si>
    <t>CENTRO DE FORTALECIMIENTO Y ORIENTACIÓN FAMILIAR</t>
  </si>
  <si>
    <t>ASISTENCIA SOCIAL</t>
  </si>
  <si>
    <t>APARATOS ORTOPEDICOS</t>
  </si>
  <si>
    <t>APARATO AUDITIVO</t>
  </si>
  <si>
    <t xml:space="preserve"> SILLAS DE RUEDAS</t>
  </si>
  <si>
    <t>ANDADORES</t>
  </si>
  <si>
    <t>MULETAS</t>
  </si>
  <si>
    <t xml:space="preserve"> BASTONES</t>
  </si>
  <si>
    <t>ASISTENCIA SOCIAL: LENTES</t>
  </si>
  <si>
    <t>ASISTENCIA SOCIAL:  ROPA (seminueva)</t>
  </si>
  <si>
    <t>ASISTENCIA SOCIAL:  CATRES</t>
  </si>
  <si>
    <t>ASISTENCIA SOCIAL: COBERTORES</t>
  </si>
  <si>
    <t>ASISTENCIA SOCIAL: DESPENSAS</t>
  </si>
  <si>
    <t>ASISTENCIA SOCIAL: PAÑAL PARA BEBÉS</t>
  </si>
  <si>
    <t>ASISTENCIA SOCIAL: PAÑAL PARA ADULTO</t>
  </si>
  <si>
    <t>ASISTENCIA SOCIAL: APOYO ECONÓMICO PARA COMPRA DE MEDICAMENTO</t>
  </si>
  <si>
    <t>ASISTENCIA SOCIAL: ENTREGA DE MEDICAMENTO DE DONATIVO</t>
  </si>
  <si>
    <t>ASISTENCIA SOCIAL: APOYO ECONÓMICO PARA PAGO DE EGRESO HOSPITALARIO</t>
  </si>
  <si>
    <t>ASISTENCIA SOCIAL: APOYO ECONÓMICO PARA PAGO DE ESTUDIOS MÉDICOS</t>
  </si>
  <si>
    <t>ASISTENCIA SOCIAL: APOYO ECONÓMICO PARA PAGO DE CIRUGÍA</t>
  </si>
  <si>
    <t>ASISTENCIA SOCIAL: APOYO PARA PAGO DE FUNERAL</t>
  </si>
  <si>
    <t>CANALIZACIONES A OTRAS INSTANCIAS DE ASISTENCIA SOCIAL (Cáritas, Gestoría Social, Refugios y Albergues)</t>
  </si>
  <si>
    <t>VISITAS DE ASISTENCIA SOCIAL</t>
  </si>
  <si>
    <t>ASISTENCIA SOCIAL: ENTREGA DE APOYO ECONÓMICO EN ESPECIE</t>
  </si>
  <si>
    <t>ASISTENCIA SOCIAL: ENTREGA DE ARTICULOS DONADOS POR LA COMUNIDAD AL DIF PARA LAS FAMILIAS QUE LO REQUIERAN ( Muebles, aparatos eléctricos,juguetes,)</t>
  </si>
  <si>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PERSONAS ATENDIDAS POR APOYOS ASISTENCIALES</t>
    </r>
  </si>
  <si>
    <r>
      <t xml:space="preserve"> </t>
    </r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SERVICIOS PROPORCIONADOS POR APOYOS ASISTENCIALES</t>
    </r>
  </si>
  <si>
    <t>GUARDERIAS</t>
  </si>
  <si>
    <t>TOTAL DE NIÑOS ATENDIDOS EN SANTA MARTHA</t>
  </si>
  <si>
    <t>TOTAL DE NIÑOS ATENDIDOS EN PEDREGAL</t>
  </si>
  <si>
    <t>FOMERREY 9: TOTAL DE NIÑOS POR TERAPIA DE LENGUAJE</t>
  </si>
  <si>
    <t>PEDREGAL: TOTAL DE NIÑOS POR TERAPIA DE LENGUAJE</t>
  </si>
  <si>
    <t>MALVINAS: TOTAL DE NIÑOS POR TERAPIA DE LENGUAJE</t>
  </si>
  <si>
    <t>PEDREGAL: TOTAL DE NIÑOS POR APOYO PSICOPEDAGÓGICO</t>
  </si>
  <si>
    <t>MALVINAS: TOTAL DE NIÑOS POR APOYO PSICOPEDAGÓGICO</t>
  </si>
  <si>
    <t>FOMERREY 9: TOTAL DE NIÑOS POR APOYO ACADÉMICO</t>
  </si>
  <si>
    <t>PEDREGAL: TOTAL DE NIÑOS POR APOYO ACADÉMICO</t>
  </si>
  <si>
    <t>MALVINAS: TOTAL DE NIÑOS POR APOYO ACADÉMICO</t>
  </si>
  <si>
    <t>PROGRAMA DE VALORES: TOTAL DE NIÑOS EN MALVINAS</t>
  </si>
  <si>
    <t>NIÑOS ATENDIDOS</t>
  </si>
  <si>
    <t>SERVICIOS PROPORCIONADOS</t>
  </si>
  <si>
    <t>CASA EN ROSA</t>
  </si>
  <si>
    <t>MUJERES ATENDIDAS</t>
  </si>
  <si>
    <t>INDICADORES DE GESTION DEL PERIODO 2017</t>
  </si>
  <si>
    <r>
      <t xml:space="preserve">DEFENSORIA MUNICIPAL </t>
    </r>
    <r>
      <rPr>
        <b/>
        <sz val="8"/>
        <color theme="1"/>
        <rFont val="Calibri"/>
        <family val="2"/>
        <scheme val="minor"/>
      </rPr>
      <t>TOTAL GLOBAL</t>
    </r>
    <r>
      <rPr>
        <b/>
        <sz val="8"/>
        <rFont val="Arial"/>
        <family val="2"/>
      </rPr>
      <t xml:space="preserve"> DE </t>
    </r>
    <r>
      <rPr>
        <b/>
        <sz val="8"/>
        <color theme="1"/>
        <rFont val="Calibri"/>
        <family val="2"/>
        <scheme val="minor"/>
      </rPr>
      <t>PERSONAS</t>
    </r>
    <r>
      <rPr>
        <b/>
        <sz val="8"/>
        <rFont val="Arial"/>
        <family val="2"/>
      </rPr>
      <t xml:space="preserve"> ATENDIDAS</t>
    </r>
  </si>
  <si>
    <r>
      <t xml:space="preserve">DEFENSORIA MUNICIPAL </t>
    </r>
    <r>
      <rPr>
        <b/>
        <sz val="8"/>
        <color theme="1"/>
        <rFont val="Calibri"/>
        <family val="2"/>
        <scheme val="minor"/>
      </rPr>
      <t>TOTAL GLOBAL</t>
    </r>
    <r>
      <rPr>
        <b/>
        <sz val="8"/>
        <rFont val="Arial"/>
        <family val="2"/>
      </rPr>
      <t xml:space="preserve"> DE </t>
    </r>
    <r>
      <rPr>
        <b/>
        <sz val="8"/>
        <color theme="1"/>
        <rFont val="Calibri"/>
        <family val="2"/>
        <scheme val="minor"/>
      </rPr>
      <t>SERVICIOS</t>
    </r>
    <r>
      <rPr>
        <b/>
        <sz val="8"/>
        <rFont val="Arial"/>
        <family val="2"/>
      </rPr>
      <t xml:space="preserve"> PROPORCIONADOS</t>
    </r>
  </si>
  <si>
    <r>
      <t xml:space="preserve">TOTAL DE </t>
    </r>
    <r>
      <rPr>
        <b/>
        <sz val="8"/>
        <color theme="1"/>
        <rFont val="Calibri"/>
        <family val="2"/>
        <scheme val="minor"/>
      </rPr>
      <t>USUARIOS</t>
    </r>
    <r>
      <rPr>
        <b/>
        <sz val="8"/>
        <rFont val="Arial"/>
        <family val="2"/>
      </rPr>
      <t xml:space="preserve"> ATENDIDOS EN TERAPIA PSICOLÓGICA</t>
    </r>
  </si>
  <si>
    <r>
      <t xml:space="preserve">TOTAL DE </t>
    </r>
    <r>
      <rPr>
        <b/>
        <sz val="8"/>
        <color theme="1"/>
        <rFont val="Calibri"/>
        <family val="2"/>
        <scheme val="minor"/>
      </rPr>
      <t>SERVICIOS</t>
    </r>
    <r>
      <rPr>
        <b/>
        <sz val="8"/>
        <rFont val="Arial"/>
        <family val="2"/>
      </rPr>
      <t xml:space="preserve"> PROPORCIONADOS A CADA USUARIO EN PREVENCIÓN </t>
    </r>
    <r>
      <rPr>
        <b/>
        <sz val="8"/>
        <color theme="1"/>
        <rFont val="Calibri"/>
        <family val="2"/>
        <scheme val="minor"/>
      </rPr>
      <t>TALLERES</t>
    </r>
    <r>
      <rPr>
        <b/>
        <sz val="8"/>
        <rFont val="Arial"/>
        <family val="2"/>
      </rPr>
      <t xml:space="preserve">: Orientación Familiar,Sin Violencia,  Cuentos con Valor, Adolescentes, Decídete a Cambiar. </t>
    </r>
    <r>
      <rPr>
        <b/>
        <sz val="8"/>
        <color theme="1"/>
        <rFont val="Calibri"/>
        <family val="2"/>
        <scheme val="minor"/>
      </rPr>
      <t>PLÁTICAS Y ACTIVIDADES</t>
    </r>
    <r>
      <rPr>
        <b/>
        <sz val="8"/>
        <rFont val="Arial"/>
        <family val="2"/>
      </rPr>
      <t>: Rompecabezas Preventivo, Memorama, Psicólogo en tu Colonia.</t>
    </r>
  </si>
  <si>
    <t>PERSONAS RECIBIDAS EN EL ALBERGUE    (Incendio, contingencia ambiental, baja de temperatura)</t>
  </si>
  <si>
    <r>
      <rPr>
        <b/>
        <sz val="8"/>
        <color theme="1"/>
        <rFont val="Calibri"/>
        <family val="2"/>
        <scheme val="minor"/>
      </rPr>
      <t>TOTAL GLOBAL</t>
    </r>
    <r>
      <rPr>
        <b/>
        <sz val="8"/>
        <rFont val="Arial"/>
        <family val="2"/>
      </rPr>
      <t xml:space="preserve"> DE NIÑOS ATENDIDOS</t>
    </r>
  </si>
  <si>
    <r>
      <rPr>
        <b/>
        <sz val="8"/>
        <color theme="1"/>
        <rFont val="Calibri"/>
        <family val="2"/>
        <scheme val="minor"/>
      </rPr>
      <t>TOTAL GLOBAL</t>
    </r>
    <r>
      <rPr>
        <b/>
        <sz val="8"/>
        <rFont val="Arial"/>
        <family val="2"/>
      </rPr>
      <t xml:space="preserve"> DE SERVICIOS PROPORCIONADOS A LOS NIÑOS</t>
    </r>
  </si>
  <si>
    <t>CENTROS DE ATENCIÓN INFANTIL FOMERREY 9, PEDREGAL Y MALVINAS</t>
  </si>
  <si>
    <t>CENTRO DE ATENCIÓN INFANTIL FOMERREY 9</t>
  </si>
  <si>
    <r>
      <rPr>
        <b/>
        <sz val="8"/>
        <color theme="1"/>
        <rFont val="Arial"/>
        <family val="2"/>
      </rPr>
      <t>FOMERREY 9</t>
    </r>
    <r>
      <rPr>
        <b/>
        <sz val="8"/>
        <rFont val="Arial"/>
        <family val="2"/>
      </rPr>
      <t>: TOTAL DE NIÑOS POR APOYO PSICOPEDAGÓGICO</t>
    </r>
  </si>
  <si>
    <t>FOMERREY 9: TOTAL DE NIÑOS  PROGRAMA DE VALORES</t>
  </si>
  <si>
    <t>FOMERREY 9: TOTAL DE NIÑOS PROGRAMA EN CASA</t>
  </si>
  <si>
    <t>FOMERREY 9: TOTAL DE NIÑOS EN EVENTOS Y ACTIVIDADES RELEVANTES</t>
  </si>
  <si>
    <r>
      <rPr>
        <b/>
        <sz val="8"/>
        <color theme="1"/>
        <rFont val="Arial"/>
        <family val="2"/>
      </rPr>
      <t xml:space="preserve">FOMERREY 9: TOTAL GLOBAL </t>
    </r>
    <r>
      <rPr>
        <b/>
        <sz val="8"/>
        <rFont val="Arial"/>
        <family val="2"/>
      </rPr>
      <t>DE NIÑOS ATENDIDOS</t>
    </r>
  </si>
  <si>
    <t xml:space="preserve">FOMERREY 9: TOTAL DE SERVICIOS PROPORCIONADOS </t>
  </si>
  <si>
    <t>CENTRO DE ATENCIÓN INFANTIL PEDREGAL</t>
  </si>
  <si>
    <t>PEDREGAL: TOTAL DE NIÑOS EN TALLER DE LENGUAJE DE SEÑAS MEXICANAS (lenguaje para sordomudos)</t>
  </si>
  <si>
    <t xml:space="preserve">PEDREGAL: TOTAL DE NIÑOS PROGRAMA DE VALORES </t>
  </si>
  <si>
    <t>PEDREGAL: TOTAL DE NIÑOS PROGRAMA  EN CASA</t>
  </si>
  <si>
    <t xml:space="preserve">PEDREGAL: TOTAL DE NIÑOS EN EVENTOS Y ACTIVIDADES RELEVANTES </t>
  </si>
  <si>
    <r>
      <rPr>
        <b/>
        <sz val="8"/>
        <color theme="1"/>
        <rFont val="Arial"/>
        <family val="2"/>
      </rPr>
      <t>PEDREGAL: TOTAL GLOBAL</t>
    </r>
    <r>
      <rPr>
        <b/>
        <sz val="8"/>
        <rFont val="Arial"/>
        <family val="2"/>
      </rPr>
      <t xml:space="preserve"> DE NIÑOS ATENDIDOS </t>
    </r>
  </si>
  <si>
    <t xml:space="preserve">PEDREGAL: TOTAL DE SERVICIOS PROPORCIONADOS </t>
  </si>
  <si>
    <t>CENTRO DE ATENCIÓN INFANTIL MALVINAS</t>
  </si>
  <si>
    <t>MALVINAS: TOTAL DE NIÑOS PROGRAMA  EN CASA</t>
  </si>
  <si>
    <t xml:space="preserve">MALVINAS: TOTAL DE NIÑOS EN EVENTOS Y ACTIVIDADES RELEVANTES </t>
  </si>
  <si>
    <r>
      <rPr>
        <b/>
        <sz val="8"/>
        <color theme="1"/>
        <rFont val="Arial"/>
        <family val="2"/>
      </rPr>
      <t>MALVINAS: TOTAL GLOBAL</t>
    </r>
    <r>
      <rPr>
        <b/>
        <sz val="8"/>
        <rFont val="Arial"/>
        <family val="2"/>
      </rPr>
      <t xml:space="preserve">  DE NIÑOS ATENDIDOS </t>
    </r>
  </si>
  <si>
    <t xml:space="preserve">MALVINAS: TOTAL DE SERVICIOS PROPORCIONADOS </t>
  </si>
  <si>
    <t>ESTIMULACION TEMPRANA PEDREGAL</t>
  </si>
  <si>
    <t>TOTAL DE PERSONAS ATENDIDAS EN CONSULTA OPTOMETRISTA</t>
  </si>
  <si>
    <t>TOTAL DE SERVICIOS PROPORCIONADOS EN TERAPIA PSICOLÓGICA</t>
  </si>
  <si>
    <r>
      <t xml:space="preserve">TOTAL DE </t>
    </r>
    <r>
      <rPr>
        <b/>
        <sz val="8"/>
        <color theme="1"/>
        <rFont val="Calibri"/>
        <family val="2"/>
        <scheme val="minor"/>
      </rPr>
      <t>USUARIOS</t>
    </r>
    <r>
      <rPr>
        <b/>
        <sz val="8"/>
        <rFont val="Arial"/>
        <family val="2"/>
      </rPr>
      <t xml:space="preserve"> ATENDIDOS EN LABORES DE PREVENCIÓN </t>
    </r>
    <r>
      <rPr>
        <b/>
        <sz val="8"/>
        <color theme="1"/>
        <rFont val="Calibri"/>
        <family val="2"/>
        <scheme val="minor"/>
      </rPr>
      <t>TALLERES:</t>
    </r>
    <r>
      <rPr>
        <b/>
        <sz val="8"/>
        <rFont val="Arial"/>
        <family val="2"/>
      </rPr>
      <t xml:space="preserve"> Orientación Familiar, Sin Violencia, Cuentos con Valor, Adolescentes, Decídete a Cambiar. </t>
    </r>
    <r>
      <rPr>
        <b/>
        <sz val="8"/>
        <color theme="1"/>
        <rFont val="Calibri"/>
        <family val="2"/>
        <scheme val="minor"/>
      </rPr>
      <t>PLÁTICAS Y ACTIVIDADES:</t>
    </r>
    <r>
      <rPr>
        <b/>
        <sz val="8"/>
        <rFont val="Arial"/>
        <family val="2"/>
      </rPr>
      <t xml:space="preserve"> Rompecabezas Preventivo, Memorama, Psicólogo en tu Colonia. Fortaleciendo Lazos</t>
    </r>
  </si>
  <si>
    <r>
      <t xml:space="preserve">TOTAL  DE </t>
    </r>
    <r>
      <rPr>
        <b/>
        <sz val="8"/>
        <color theme="1"/>
        <rFont val="Calibri"/>
        <family val="2"/>
        <scheme val="minor"/>
      </rPr>
      <t>USUARIOS</t>
    </r>
    <r>
      <rPr>
        <b/>
        <sz val="8"/>
        <rFont val="Arial"/>
        <family val="2"/>
      </rPr>
      <t xml:space="preserve"> ATENDIDOS EN LAS ACTIVIDADES IMPARTIDAS, Yoga, Bisutería, Tai Chi, INEA, educación inicial, Leyendo los años, Arte y Cultura, Ingles, Danza, Orientación Escolar, Vida Saludable, Deportes y Música.</t>
    </r>
  </si>
  <si>
    <r>
      <t xml:space="preserve">TOTAL DE </t>
    </r>
    <r>
      <rPr>
        <b/>
        <sz val="8"/>
        <color theme="1"/>
        <rFont val="Calibri"/>
        <family val="2"/>
        <scheme val="minor"/>
      </rPr>
      <t>SERVICIOS</t>
    </r>
    <r>
      <rPr>
        <b/>
        <sz val="8"/>
        <rFont val="Arial"/>
        <family val="2"/>
      </rPr>
      <t xml:space="preserve"> PROPORCIONADOS A LOS USUARIOS DE LAS ACTIVIDADES IMPARTIDAS Yoga, Bisutería, Tai Chi, INEA, educación inicial, Leyendo los Años, Arte y Cultura, Ingles, Danza, Orientación Escolar, Vida Saludable, Deportes,  y Música.</t>
    </r>
  </si>
  <si>
    <r>
      <t xml:space="preserve">TOTAL </t>
    </r>
    <r>
      <rPr>
        <b/>
        <sz val="8"/>
        <color theme="1"/>
        <rFont val="Calibri"/>
        <family val="2"/>
        <scheme val="minor"/>
      </rPr>
      <t>GLOBAL</t>
    </r>
    <r>
      <rPr>
        <b/>
        <sz val="8"/>
        <rFont val="Arial"/>
        <family val="2"/>
      </rPr>
      <t xml:space="preserve"> DE </t>
    </r>
    <r>
      <rPr>
        <b/>
        <sz val="8"/>
        <color theme="1"/>
        <rFont val="Calibri"/>
        <family val="2"/>
        <scheme val="minor"/>
      </rPr>
      <t>USUARIOS</t>
    </r>
    <r>
      <rPr>
        <b/>
        <sz val="8"/>
        <rFont val="Arial"/>
        <family val="2"/>
      </rPr>
      <t xml:space="preserve"> ATENDIDOS (personas)</t>
    </r>
  </si>
  <si>
    <r>
      <t xml:space="preserve">TOTAL </t>
    </r>
    <r>
      <rPr>
        <b/>
        <sz val="8"/>
        <color theme="1"/>
        <rFont val="Calibri"/>
        <family val="2"/>
        <scheme val="minor"/>
      </rPr>
      <t>GLOBAL</t>
    </r>
    <r>
      <rPr>
        <b/>
        <sz val="8"/>
        <rFont val="Arial"/>
        <family val="2"/>
      </rPr>
      <t xml:space="preserve"> DE </t>
    </r>
    <r>
      <rPr>
        <b/>
        <sz val="8"/>
        <color theme="1"/>
        <rFont val="Calibri"/>
        <family val="2"/>
        <scheme val="minor"/>
      </rPr>
      <t>SERVICIOS</t>
    </r>
    <r>
      <rPr>
        <b/>
        <sz val="8"/>
        <rFont val="Arial"/>
        <family val="2"/>
      </rPr>
      <t xml:space="preserve"> PROPORCIONADOS  (servicios brindados a cada usuario)</t>
    </r>
  </si>
  <si>
    <t>FOMERREY 9: TIPS DE ORIENTACIÓN PEDAGOGICA A PADRES DE FAMILIA</t>
  </si>
  <si>
    <t>PEDREGAL: TIPS DE ORIENTACIÓN PEDAGOGICA A PADRES DE FAMILIA</t>
  </si>
  <si>
    <t>MALVINAS: TIPS DE ORIENTACIÓN PEDAGOGICA A PADRES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</si>
</sst>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]* #,##0.00_-;\-[$€]* #,##0.00_-;_-[$€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entury Gothic"/>
      <family val="2"/>
    </font>
    <font>
      <b/>
      <sz val="10"/>
      <name val="Century Gothic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5A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23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7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3" fontId="8" fillId="0" borderId="5" xfId="2" applyNumberFormat="1" applyFont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9" fontId="4" fillId="0" borderId="3" xfId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3" xfId="1" applyFont="1" applyFill="1" applyBorder="1"/>
    <xf numFmtId="9" fontId="4" fillId="0" borderId="3" xfId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18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0" fillId="5" borderId="0" xfId="0" applyFont="1" applyFill="1"/>
    <xf numFmtId="0" fontId="2" fillId="9" borderId="3" xfId="0" applyFont="1" applyFill="1" applyBorder="1"/>
    <xf numFmtId="0" fontId="20" fillId="0" borderId="3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9" fontId="4" fillId="0" borderId="10" xfId="1" applyFont="1" applyBorder="1"/>
    <xf numFmtId="0" fontId="12" fillId="0" borderId="10" xfId="0" applyFont="1" applyFill="1" applyBorder="1" applyAlignment="1">
      <alignment vertical="center"/>
    </xf>
    <xf numFmtId="9" fontId="4" fillId="0" borderId="10" xfId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0" xfId="1" applyFont="1" applyFill="1" applyBorder="1"/>
    <xf numFmtId="0" fontId="5" fillId="0" borderId="8" xfId="0" applyFont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9" fontId="4" fillId="0" borderId="12" xfId="1" applyFont="1" applyBorder="1"/>
    <xf numFmtId="3" fontId="5" fillId="0" borderId="12" xfId="0" applyNumberFormat="1" applyFont="1" applyFill="1" applyBorder="1" applyAlignment="1">
      <alignment vertical="center"/>
    </xf>
    <xf numFmtId="9" fontId="4" fillId="0" borderId="12" xfId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2" xfId="1" applyFont="1" applyFill="1" applyBorder="1"/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4" borderId="14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0" fontId="13" fillId="5" borderId="14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vertical="center" wrapText="1"/>
    </xf>
    <xf numFmtId="0" fontId="16" fillId="6" borderId="14" xfId="0" applyFont="1" applyFill="1" applyBorder="1" applyAlignment="1"/>
    <xf numFmtId="0" fontId="16" fillId="6" borderId="15" xfId="0" applyFont="1" applyFill="1" applyBorder="1" applyAlignment="1"/>
    <xf numFmtId="0" fontId="16" fillId="6" borderId="16" xfId="0" applyFont="1" applyFill="1" applyBorder="1" applyAlignment="1"/>
    <xf numFmtId="0" fontId="2" fillId="5" borderId="1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7" borderId="14" xfId="0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3" fontId="11" fillId="0" borderId="3" xfId="3" applyNumberFormat="1" applyFont="1" applyFill="1" applyBorder="1" applyAlignment="1">
      <alignment horizontal="right" vertical="center"/>
    </xf>
    <xf numFmtId="3" fontId="11" fillId="0" borderId="3" xfId="3" applyNumberFormat="1" applyFont="1" applyFill="1" applyBorder="1" applyAlignment="1">
      <alignment horizontal="right" vertical="center"/>
    </xf>
    <xf numFmtId="3" fontId="11" fillId="0" borderId="3" xfId="3" applyNumberFormat="1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vertical="center" wrapText="1"/>
    </xf>
    <xf numFmtId="0" fontId="20" fillId="5" borderId="21" xfId="0" applyFont="1" applyFill="1" applyBorder="1" applyAlignment="1">
      <alignment vertical="center" wrapText="1"/>
    </xf>
    <xf numFmtId="0" fontId="20" fillId="5" borderId="22" xfId="0" applyFont="1" applyFill="1" applyBorder="1" applyAlignment="1">
      <alignment vertical="center" wrapText="1"/>
    </xf>
    <xf numFmtId="0" fontId="18" fillId="5" borderId="20" xfId="0" applyFont="1" applyFill="1" applyBorder="1" applyAlignment="1">
      <alignment vertical="center" wrapText="1"/>
    </xf>
    <xf numFmtId="0" fontId="18" fillId="5" borderId="21" xfId="0" applyFont="1" applyFill="1" applyBorder="1" applyAlignment="1">
      <alignment vertical="center" wrapText="1"/>
    </xf>
    <xf numFmtId="0" fontId="18" fillId="5" borderId="22" xfId="0" applyFont="1" applyFill="1" applyBorder="1" applyAlignment="1">
      <alignment vertical="center" wrapText="1"/>
    </xf>
    <xf numFmtId="0" fontId="18" fillId="8" borderId="3" xfId="0" applyFont="1" applyFill="1" applyBorder="1" applyAlignment="1">
      <alignment vertical="center" wrapText="1"/>
    </xf>
    <xf numFmtId="0" fontId="8" fillId="10" borderId="3" xfId="0" applyFont="1" applyFill="1" applyBorder="1" applyAlignment="1">
      <alignment vertical="center"/>
    </xf>
    <xf numFmtId="0" fontId="18" fillId="8" borderId="3" xfId="0" applyFont="1" applyFill="1" applyBorder="1" applyAlignment="1">
      <alignment horizontal="left" vertical="center" wrapText="1"/>
    </xf>
    <xf numFmtId="3" fontId="11" fillId="0" borderId="3" xfId="3" applyNumberFormat="1" applyFont="1" applyBorder="1" applyAlignment="1">
      <alignment horizontal="right" vertical="center"/>
    </xf>
    <xf numFmtId="3" fontId="11" fillId="0" borderId="3" xfId="3" applyNumberFormat="1" applyFont="1" applyBorder="1" applyAlignment="1">
      <alignment horizontal="right" vertical="center"/>
    </xf>
    <xf numFmtId="3" fontId="5" fillId="0" borderId="3" xfId="3" applyNumberFormat="1" applyFont="1" applyBorder="1" applyAlignment="1">
      <alignment horizontal="right" vertical="center"/>
    </xf>
    <xf numFmtId="9" fontId="4" fillId="0" borderId="3" xfId="5" applyFont="1" applyBorder="1"/>
    <xf numFmtId="9" fontId="4" fillId="7" borderId="3" xfId="5" applyFont="1" applyFill="1" applyBorder="1"/>
    <xf numFmtId="0" fontId="8" fillId="11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6" fillId="6" borderId="0" xfId="0" applyFont="1" applyFill="1" applyBorder="1" applyAlignment="1">
      <alignment horizontal="left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9" fontId="4" fillId="0" borderId="10" xfId="5" applyFont="1" applyBorder="1"/>
    <xf numFmtId="3" fontId="11" fillId="0" borderId="12" xfId="3" applyNumberFormat="1" applyFont="1" applyFill="1" applyBorder="1" applyAlignment="1">
      <alignment horizontal="right" vertical="center"/>
    </xf>
    <xf numFmtId="0" fontId="0" fillId="6" borderId="15" xfId="0" applyFill="1" applyBorder="1"/>
  </cellXfs>
  <cellStyles count="6">
    <cellStyle name="Euro" xfId="4"/>
    <cellStyle name="Normal" xfId="0" builtinId="0"/>
    <cellStyle name="Normal 2" xfId="3"/>
    <cellStyle name="Normal 3" xfId="2"/>
    <cellStyle name="Porcentaje" xfId="1" builtinId="5"/>
    <cellStyle name="Porcentaj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103909</xdr:colOff>
      <xdr:row>145</xdr:row>
      <xdr:rowOff>0</xdr:rowOff>
    </xdr:from>
    <xdr:to>
      <xdr:col>12</xdr:col>
      <xdr:colOff>346364</xdr:colOff>
      <xdr:row>145</xdr:row>
      <xdr:rowOff>0</xdr:rowOff>
    </xdr:to>
    <xdr:sp macro="" textlink="">
      <xdr:nvSpPr>
        <xdr:cNvPr id="3" name="2 CuadroTexto"/>
        <xdr:cNvSpPr txBox="1"/>
      </xdr:nvSpPr>
      <xdr:spPr>
        <a:xfrm>
          <a:off x="2418484" y="28100482"/>
          <a:ext cx="4433455" cy="6589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A PARTIR DE ENERO 2017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SE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ELIMINA PROGRAMA EN CAI  DE ORIENTACION FAMULIAR Y CUENTOS CON VALOR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1"/>
  <sheetViews>
    <sheetView tabSelected="1" workbookViewId="0">
      <selection activeCell="C11" sqref="C11"/>
    </sheetView>
  </sheetViews>
  <sheetFormatPr baseColWidth="10" defaultRowHeight="15" x14ac:dyDescent="0.25"/>
  <cols>
    <col min="1" max="1" width="48.5703125" style="55" customWidth="1"/>
    <col min="2" max="8" width="5.7109375" customWidth="1"/>
    <col min="9" max="9" width="5.7109375" style="56" customWidth="1"/>
    <col min="10" max="10" width="6.42578125" bestFit="1" customWidth="1"/>
    <col min="11" max="11" width="8.42578125" customWidth="1"/>
    <col min="12" max="12" width="6.42578125" bestFit="1" customWidth="1"/>
    <col min="13" max="13" width="5.42578125" bestFit="1" customWidth="1"/>
  </cols>
  <sheetData>
    <row r="1" spans="1:14" ht="18.75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18.75" x14ac:dyDescent="0.2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8.75" x14ac:dyDescent="0.25">
      <c r="A3" s="200" t="s">
        <v>135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ht="18.75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s="2" customFormat="1" ht="15" customHeight="1" thickBot="1" x14ac:dyDescent="0.25">
      <c r="A5" s="134" t="s">
        <v>3</v>
      </c>
      <c r="B5" s="135" t="s">
        <v>6</v>
      </c>
      <c r="C5" s="135" t="s">
        <v>7</v>
      </c>
      <c r="D5" s="136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7" t="s">
        <v>15</v>
      </c>
      <c r="L5" s="137" t="s">
        <v>4</v>
      </c>
      <c r="M5" s="1" t="s">
        <v>5</v>
      </c>
      <c r="N5" s="137" t="s">
        <v>16</v>
      </c>
    </row>
    <row r="6" spans="1:14" ht="16.5" thickBot="1" x14ac:dyDescent="0.3">
      <c r="A6" s="117" t="s">
        <v>17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1:14" ht="24.95" customHeight="1" x14ac:dyDescent="0.25">
      <c r="A7" s="114" t="s">
        <v>18</v>
      </c>
      <c r="B7" s="85">
        <v>365</v>
      </c>
      <c r="C7" s="85">
        <f>1636+153+350+C10</f>
        <v>2260</v>
      </c>
      <c r="D7" s="138">
        <f>1690+470+132+153</f>
        <v>2445</v>
      </c>
      <c r="E7" s="139">
        <f>3+132+324</f>
        <v>459</v>
      </c>
      <c r="F7" s="140"/>
      <c r="G7" s="141"/>
      <c r="H7" s="141"/>
      <c r="I7" s="141"/>
      <c r="J7" s="142"/>
      <c r="K7" s="141"/>
      <c r="L7" s="143"/>
      <c r="M7" s="90"/>
      <c r="N7" s="144" t="s">
        <v>19</v>
      </c>
    </row>
    <row r="8" spans="1:14" ht="24.95" customHeight="1" x14ac:dyDescent="0.25">
      <c r="A8" s="3" t="s">
        <v>20</v>
      </c>
      <c r="B8" s="4">
        <v>0</v>
      </c>
      <c r="C8" s="4">
        <v>4908</v>
      </c>
      <c r="D8" s="5">
        <v>5070</v>
      </c>
      <c r="E8" s="10">
        <v>9</v>
      </c>
      <c r="F8" s="11"/>
      <c r="G8" s="6"/>
      <c r="H8" s="6"/>
      <c r="I8" s="6"/>
      <c r="J8" s="7"/>
      <c r="K8" s="6"/>
      <c r="L8" s="6"/>
      <c r="M8" s="9"/>
      <c r="N8" s="12">
        <f>SUM(B8:M8)</f>
        <v>9987</v>
      </c>
    </row>
    <row r="9" spans="1:14" ht="24.95" customHeight="1" x14ac:dyDescent="0.25">
      <c r="A9" s="3" t="s">
        <v>21</v>
      </c>
      <c r="B9" s="84">
        <v>0</v>
      </c>
      <c r="C9" s="4">
        <v>153</v>
      </c>
      <c r="D9" s="5">
        <v>470</v>
      </c>
      <c r="E9" s="10">
        <v>0</v>
      </c>
      <c r="F9" s="11"/>
      <c r="G9" s="6"/>
      <c r="H9" s="6"/>
      <c r="I9" s="6"/>
      <c r="J9" s="7"/>
      <c r="K9" s="6"/>
      <c r="L9" s="8"/>
      <c r="M9" s="9"/>
      <c r="N9" s="12">
        <f>SUM(B9:M9)</f>
        <v>623</v>
      </c>
    </row>
    <row r="10" spans="1:14" ht="24.95" customHeight="1" x14ac:dyDescent="0.25">
      <c r="A10" s="13" t="s">
        <v>22</v>
      </c>
      <c r="B10" s="32">
        <v>0</v>
      </c>
      <c r="C10" s="14">
        <v>121</v>
      </c>
      <c r="D10" s="5">
        <v>132</v>
      </c>
      <c r="E10" s="10">
        <v>132</v>
      </c>
      <c r="F10" s="11"/>
      <c r="G10" s="6"/>
      <c r="H10" s="6"/>
      <c r="I10" s="6"/>
      <c r="J10" s="7"/>
      <c r="K10" s="6"/>
      <c r="L10" s="8"/>
      <c r="M10" s="9"/>
      <c r="N10" s="12">
        <f>SUM(B10:M10)</f>
        <v>385</v>
      </c>
    </row>
    <row r="11" spans="1:14" ht="24.95" customHeight="1" thickBot="1" x14ac:dyDescent="0.3">
      <c r="A11" s="106" t="s">
        <v>23</v>
      </c>
      <c r="B11" s="145">
        <v>365</v>
      </c>
      <c r="C11" s="84">
        <v>350</v>
      </c>
      <c r="D11" s="22">
        <f>88+65</f>
        <v>153</v>
      </c>
      <c r="E11" s="146">
        <f>259+65</f>
        <v>324</v>
      </c>
      <c r="F11" s="147"/>
      <c r="G11" s="23"/>
      <c r="H11" s="23"/>
      <c r="I11" s="23"/>
      <c r="J11" s="148"/>
      <c r="K11" s="23"/>
      <c r="L11" s="149"/>
      <c r="M11" s="87"/>
      <c r="N11" s="150" t="s">
        <v>19</v>
      </c>
    </row>
    <row r="12" spans="1:14" ht="24.95" customHeight="1" thickBot="1" x14ac:dyDescent="0.3">
      <c r="A12" s="159" t="s">
        <v>24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/>
    </row>
    <row r="13" spans="1:14" ht="24.95" customHeight="1" x14ac:dyDescent="0.25">
      <c r="A13" s="151" t="s">
        <v>25</v>
      </c>
      <c r="B13" s="152">
        <v>64</v>
      </c>
      <c r="C13" s="153">
        <v>266</v>
      </c>
      <c r="D13" s="61">
        <v>230</v>
      </c>
      <c r="E13" s="45">
        <v>153</v>
      </c>
      <c r="F13" s="141"/>
      <c r="G13" s="141"/>
      <c r="H13" s="141"/>
      <c r="I13" s="130"/>
      <c r="J13" s="30"/>
      <c r="K13" s="130"/>
      <c r="L13" s="131"/>
      <c r="M13" s="91"/>
      <c r="N13" s="133" t="s">
        <v>19</v>
      </c>
    </row>
    <row r="14" spans="1:14" ht="24.95" customHeight="1" x14ac:dyDescent="0.25">
      <c r="A14" s="19" t="s">
        <v>26</v>
      </c>
      <c r="B14" s="20">
        <v>599</v>
      </c>
      <c r="C14" s="21">
        <v>833</v>
      </c>
      <c r="D14" s="22">
        <v>1097</v>
      </c>
      <c r="E14" s="23">
        <v>357</v>
      </c>
      <c r="F14" s="23"/>
      <c r="G14" s="23"/>
      <c r="H14" s="23"/>
      <c r="I14" s="24"/>
      <c r="J14" s="25"/>
      <c r="K14" s="24"/>
      <c r="L14" s="26"/>
      <c r="M14" s="27"/>
      <c r="N14" s="28">
        <f>SUM(B14:M14)</f>
        <v>2886</v>
      </c>
    </row>
    <row r="15" spans="1:14" ht="25.5" customHeight="1" thickBot="1" x14ac:dyDescent="0.3">
      <c r="A15" s="106" t="s">
        <v>27</v>
      </c>
      <c r="B15" s="20">
        <v>94</v>
      </c>
      <c r="C15" s="84">
        <v>48</v>
      </c>
      <c r="D15" s="22">
        <v>44</v>
      </c>
      <c r="E15" s="23">
        <v>44</v>
      </c>
      <c r="F15" s="23"/>
      <c r="G15" s="23"/>
      <c r="H15" s="23"/>
      <c r="I15" s="24"/>
      <c r="J15" s="24"/>
      <c r="K15" s="24"/>
      <c r="L15" s="26"/>
      <c r="M15" s="27"/>
      <c r="N15" s="28">
        <f>SUM(B15:M15)</f>
        <v>230</v>
      </c>
    </row>
    <row r="16" spans="1:14" ht="24.95" customHeight="1" thickBot="1" x14ac:dyDescent="0.3">
      <c r="A16" s="117" t="s">
        <v>28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/>
    </row>
    <row r="17" spans="1:14" ht="15.75" thickBot="1" x14ac:dyDescent="0.3">
      <c r="A17" s="162" t="s">
        <v>29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</row>
    <row r="18" spans="1:14" ht="24.95" customHeight="1" x14ac:dyDescent="0.25">
      <c r="A18" s="29" t="s">
        <v>30</v>
      </c>
      <c r="B18" s="130">
        <v>96</v>
      </c>
      <c r="C18" s="131">
        <v>243</v>
      </c>
      <c r="D18" s="194">
        <v>451</v>
      </c>
      <c r="E18" s="17">
        <f>430+11+10</f>
        <v>451</v>
      </c>
      <c r="F18" s="30"/>
      <c r="G18" s="30"/>
      <c r="H18" s="30"/>
      <c r="I18" s="30"/>
      <c r="J18" s="130"/>
      <c r="K18" s="130"/>
      <c r="L18" s="130"/>
      <c r="M18" s="131"/>
      <c r="N18" s="133" t="s">
        <v>19</v>
      </c>
    </row>
    <row r="19" spans="1:14" ht="24.95" customHeight="1" x14ac:dyDescent="0.25">
      <c r="A19" s="31" t="s">
        <v>31</v>
      </c>
      <c r="B19" s="15">
        <v>17</v>
      </c>
      <c r="C19" s="17">
        <v>48</v>
      </c>
      <c r="D19" s="194">
        <v>78</v>
      </c>
      <c r="E19" s="17">
        <f>46+32</f>
        <v>78</v>
      </c>
      <c r="F19" s="16"/>
      <c r="G19" s="16"/>
      <c r="H19" s="16"/>
      <c r="I19" s="16"/>
      <c r="J19" s="15"/>
      <c r="K19" s="15"/>
      <c r="L19" s="15"/>
      <c r="M19" s="17"/>
      <c r="N19" s="12" t="s">
        <v>19</v>
      </c>
    </row>
    <row r="20" spans="1:14" ht="24.95" customHeight="1" x14ac:dyDescent="0.25">
      <c r="A20" s="31" t="s">
        <v>32</v>
      </c>
      <c r="B20" s="15">
        <v>120</v>
      </c>
      <c r="C20" s="17">
        <v>368</v>
      </c>
      <c r="D20" s="194">
        <v>406</v>
      </c>
      <c r="E20" s="17">
        <f>185+221</f>
        <v>406</v>
      </c>
      <c r="F20" s="16"/>
      <c r="G20" s="16"/>
      <c r="H20" s="16"/>
      <c r="I20" s="16"/>
      <c r="J20" s="15"/>
      <c r="K20" s="15"/>
      <c r="L20" s="15"/>
      <c r="M20" s="17"/>
      <c r="N20" s="12" t="s">
        <v>19</v>
      </c>
    </row>
    <row r="21" spans="1:14" ht="24.95" customHeight="1" thickBot="1" x14ac:dyDescent="0.3">
      <c r="A21" s="108" t="s">
        <v>33</v>
      </c>
      <c r="B21" s="24">
        <v>63</v>
      </c>
      <c r="C21" s="26">
        <v>210</v>
      </c>
      <c r="D21" s="194">
        <v>313</v>
      </c>
      <c r="E21" s="17">
        <f>138+175</f>
        <v>313</v>
      </c>
      <c r="F21" s="25"/>
      <c r="G21" s="25"/>
      <c r="H21" s="25"/>
      <c r="I21" s="25"/>
      <c r="J21" s="24"/>
      <c r="K21" s="24"/>
      <c r="L21" s="24"/>
      <c r="M21" s="26"/>
      <c r="N21" s="28" t="s">
        <v>19</v>
      </c>
    </row>
    <row r="22" spans="1:14" ht="20.100000000000001" customHeight="1" thickBot="1" x14ac:dyDescent="0.3">
      <c r="A22" s="162" t="s">
        <v>34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4"/>
    </row>
    <row r="23" spans="1:14" ht="24.95" customHeight="1" x14ac:dyDescent="0.25">
      <c r="A23" s="29" t="s">
        <v>35</v>
      </c>
      <c r="B23" s="130">
        <v>96</v>
      </c>
      <c r="C23" s="131">
        <v>70</v>
      </c>
      <c r="D23" s="195">
        <v>70</v>
      </c>
      <c r="E23" s="17">
        <v>70</v>
      </c>
      <c r="F23" s="132"/>
      <c r="G23" s="132"/>
      <c r="H23" s="132"/>
      <c r="I23" s="132"/>
      <c r="J23" s="62"/>
      <c r="K23" s="62"/>
      <c r="L23" s="45"/>
      <c r="M23" s="104"/>
      <c r="N23" s="133" t="s">
        <v>19</v>
      </c>
    </row>
    <row r="24" spans="1:14" ht="24.95" customHeight="1" x14ac:dyDescent="0.25">
      <c r="A24" s="31" t="s">
        <v>36</v>
      </c>
      <c r="B24" s="15">
        <v>399</v>
      </c>
      <c r="C24" s="17">
        <v>413</v>
      </c>
      <c r="D24" s="195">
        <v>675</v>
      </c>
      <c r="E24" s="17">
        <v>89</v>
      </c>
      <c r="F24" s="57"/>
      <c r="G24" s="57"/>
      <c r="H24" s="57"/>
      <c r="I24" s="57"/>
      <c r="J24" s="39"/>
      <c r="K24" s="39"/>
      <c r="L24" s="11"/>
      <c r="M24" s="40"/>
      <c r="N24" s="32">
        <f>SUM(C24:M24)</f>
        <v>1177</v>
      </c>
    </row>
    <row r="25" spans="1:14" ht="24.95" customHeight="1" thickBot="1" x14ac:dyDescent="0.3">
      <c r="A25" s="108" t="s">
        <v>37</v>
      </c>
      <c r="B25" s="24">
        <v>0</v>
      </c>
      <c r="C25" s="26">
        <v>0</v>
      </c>
      <c r="D25" s="195">
        <v>0</v>
      </c>
      <c r="E25" s="17">
        <v>0</v>
      </c>
      <c r="F25" s="128"/>
      <c r="G25" s="128"/>
      <c r="H25" s="128"/>
      <c r="I25" s="128"/>
      <c r="J25" s="60"/>
      <c r="K25" s="60"/>
      <c r="L25" s="43"/>
      <c r="M25" s="99"/>
      <c r="N25" s="87" t="s">
        <v>19</v>
      </c>
    </row>
    <row r="26" spans="1:14" ht="15.75" thickBot="1" x14ac:dyDescent="0.3">
      <c r="A26" s="162" t="s">
        <v>38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</row>
    <row r="27" spans="1:14" ht="24.95" customHeight="1" x14ac:dyDescent="0.25">
      <c r="A27" s="29" t="s">
        <v>39</v>
      </c>
      <c r="B27" s="129">
        <v>268</v>
      </c>
      <c r="C27" s="129">
        <v>397</v>
      </c>
      <c r="D27" s="196">
        <v>327</v>
      </c>
      <c r="E27" s="33">
        <v>281</v>
      </c>
      <c r="F27" s="30"/>
      <c r="G27" s="30"/>
      <c r="H27" s="30"/>
      <c r="I27" s="30"/>
      <c r="J27" s="30"/>
      <c r="K27" s="30"/>
      <c r="L27" s="30"/>
      <c r="M27" s="129"/>
      <c r="N27" s="90" t="s">
        <v>19</v>
      </c>
    </row>
    <row r="28" spans="1:14" ht="24.95" customHeight="1" x14ac:dyDescent="0.25">
      <c r="A28" s="31" t="s">
        <v>40</v>
      </c>
      <c r="B28" s="33">
        <v>1030</v>
      </c>
      <c r="C28" s="33">
        <v>1482</v>
      </c>
      <c r="D28" s="196">
        <v>1415</v>
      </c>
      <c r="E28" s="33">
        <v>977</v>
      </c>
      <c r="F28" s="58"/>
      <c r="G28" s="58"/>
      <c r="H28" s="58"/>
      <c r="I28" s="16"/>
      <c r="J28" s="16"/>
      <c r="K28" s="16"/>
      <c r="L28" s="16"/>
      <c r="M28" s="33"/>
      <c r="N28" s="32">
        <f>SUM(I28:M28)</f>
        <v>0</v>
      </c>
    </row>
    <row r="29" spans="1:14" ht="24.95" customHeight="1" x14ac:dyDescent="0.25">
      <c r="A29" s="31" t="s">
        <v>41</v>
      </c>
      <c r="B29" s="33">
        <v>390</v>
      </c>
      <c r="C29" s="33">
        <v>530</v>
      </c>
      <c r="D29" s="196">
        <v>399</v>
      </c>
      <c r="E29" s="33">
        <v>407</v>
      </c>
      <c r="F29" s="16"/>
      <c r="G29" s="16"/>
      <c r="H29" s="16"/>
      <c r="I29" s="16"/>
      <c r="J29" s="16"/>
      <c r="K29" s="16"/>
      <c r="L29" s="16"/>
      <c r="M29" s="33"/>
      <c r="N29" s="9" t="s">
        <v>19</v>
      </c>
    </row>
    <row r="30" spans="1:14" ht="24.95" customHeight="1" x14ac:dyDescent="0.25">
      <c r="A30" s="31" t="s">
        <v>42</v>
      </c>
      <c r="B30" s="33">
        <v>1064</v>
      </c>
      <c r="C30" s="33">
        <v>1594</v>
      </c>
      <c r="D30" s="196">
        <v>1239</v>
      </c>
      <c r="E30" s="33">
        <v>1007</v>
      </c>
      <c r="F30" s="58"/>
      <c r="G30" s="58"/>
      <c r="H30" s="58"/>
      <c r="I30" s="16"/>
      <c r="J30" s="16"/>
      <c r="K30" s="16"/>
      <c r="L30" s="16"/>
      <c r="M30" s="33"/>
      <c r="N30" s="32">
        <f>SUM(I30:M30)</f>
        <v>0</v>
      </c>
    </row>
    <row r="31" spans="1:14" ht="24.95" customHeight="1" x14ac:dyDescent="0.25">
      <c r="A31" s="31" t="s">
        <v>43</v>
      </c>
      <c r="B31" s="33">
        <v>283</v>
      </c>
      <c r="C31" s="33">
        <v>321</v>
      </c>
      <c r="D31" s="196">
        <v>279</v>
      </c>
      <c r="E31" s="33">
        <v>183</v>
      </c>
      <c r="F31" s="16"/>
      <c r="G31" s="16"/>
      <c r="H31" s="16"/>
      <c r="I31" s="16"/>
      <c r="J31" s="16"/>
      <c r="K31" s="16"/>
      <c r="L31" s="16"/>
      <c r="M31" s="33"/>
      <c r="N31" s="9" t="s">
        <v>19</v>
      </c>
    </row>
    <row r="32" spans="1:14" ht="24.95" customHeight="1" x14ac:dyDescent="0.25">
      <c r="A32" s="31" t="s">
        <v>44</v>
      </c>
      <c r="B32" s="33">
        <v>1845</v>
      </c>
      <c r="C32" s="33">
        <v>1978</v>
      </c>
      <c r="D32" s="196">
        <v>1655</v>
      </c>
      <c r="E32" s="33">
        <v>977</v>
      </c>
      <c r="F32" s="58"/>
      <c r="G32" s="58"/>
      <c r="H32" s="58"/>
      <c r="I32" s="16"/>
      <c r="J32" s="16"/>
      <c r="K32" s="16"/>
      <c r="L32" s="16"/>
      <c r="M32" s="33"/>
      <c r="N32" s="32">
        <f>SUM(I32:M32)</f>
        <v>0</v>
      </c>
    </row>
    <row r="33" spans="1:14" ht="24.95" customHeight="1" x14ac:dyDescent="0.25">
      <c r="A33" s="31" t="s">
        <v>45</v>
      </c>
      <c r="B33" s="33">
        <f>+B31+B29+B27</f>
        <v>941</v>
      </c>
      <c r="C33" s="33">
        <f t="shared" ref="C33:C34" si="0">+C31+C29+C27</f>
        <v>1248</v>
      </c>
      <c r="D33" s="196">
        <v>1005</v>
      </c>
      <c r="E33" s="33">
        <f>+E31+E29+E27</f>
        <v>871</v>
      </c>
      <c r="F33" s="16"/>
      <c r="G33" s="16"/>
      <c r="H33" s="16"/>
      <c r="I33" s="16"/>
      <c r="J33" s="16"/>
      <c r="K33" s="16"/>
      <c r="L33" s="16"/>
      <c r="M33" s="33"/>
      <c r="N33" s="9" t="s">
        <v>19</v>
      </c>
    </row>
    <row r="34" spans="1:14" ht="24.95" customHeight="1" thickBot="1" x14ac:dyDescent="0.3">
      <c r="A34" s="108" t="s">
        <v>46</v>
      </c>
      <c r="B34" s="120">
        <f>+B32+B30+B28</f>
        <v>3939</v>
      </c>
      <c r="C34" s="120">
        <f t="shared" si="0"/>
        <v>5054</v>
      </c>
      <c r="D34" s="196">
        <v>4309</v>
      </c>
      <c r="E34" s="33">
        <f>+E32+E30+E28</f>
        <v>2961</v>
      </c>
      <c r="F34" s="121"/>
      <c r="G34" s="121"/>
      <c r="H34" s="121"/>
      <c r="I34" s="25"/>
      <c r="J34" s="25"/>
      <c r="K34" s="25"/>
      <c r="L34" s="25"/>
      <c r="M34" s="120"/>
      <c r="N34" s="122">
        <f>SUM(I34:M34)</f>
        <v>0</v>
      </c>
    </row>
    <row r="35" spans="1:14" ht="15.75" thickBot="1" x14ac:dyDescent="0.3">
      <c r="A35" s="162" t="s">
        <v>47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</row>
    <row r="36" spans="1:14" ht="24.95" customHeight="1" x14ac:dyDescent="0.25">
      <c r="A36" s="29" t="s">
        <v>48</v>
      </c>
      <c r="B36" s="123">
        <v>0.21</v>
      </c>
      <c r="C36" s="123">
        <v>0.21</v>
      </c>
      <c r="D36" s="197">
        <v>0.2</v>
      </c>
      <c r="E36" s="197">
        <v>0.18</v>
      </c>
      <c r="F36" s="124"/>
      <c r="G36" s="124"/>
      <c r="H36" s="124"/>
      <c r="I36" s="125"/>
      <c r="J36" s="126"/>
      <c r="K36" s="125"/>
      <c r="L36" s="125"/>
      <c r="M36" s="127"/>
      <c r="N36" s="90" t="s">
        <v>19</v>
      </c>
    </row>
    <row r="37" spans="1:14" ht="24.95" customHeight="1" x14ac:dyDescent="0.25">
      <c r="A37" s="31" t="s">
        <v>49</v>
      </c>
      <c r="B37" s="36">
        <v>0.79</v>
      </c>
      <c r="C37" s="36">
        <v>0.79</v>
      </c>
      <c r="D37" s="198">
        <v>0.8</v>
      </c>
      <c r="E37" s="198">
        <v>0.82</v>
      </c>
      <c r="F37" s="58"/>
      <c r="G37" s="58"/>
      <c r="H37" s="58"/>
      <c r="I37" s="37"/>
      <c r="J37" s="38"/>
      <c r="K37" s="37"/>
      <c r="L37" s="37"/>
      <c r="M37" s="36"/>
      <c r="N37" s="9" t="s">
        <v>19</v>
      </c>
    </row>
    <row r="38" spans="1:14" ht="24.95" customHeight="1" x14ac:dyDescent="0.25">
      <c r="A38" s="31" t="s">
        <v>50</v>
      </c>
      <c r="B38" s="36">
        <v>0.23</v>
      </c>
      <c r="C38" s="36">
        <v>0.26</v>
      </c>
      <c r="D38" s="197">
        <v>0.22</v>
      </c>
      <c r="E38" s="197">
        <v>0.26</v>
      </c>
      <c r="F38" s="59"/>
      <c r="G38" s="59"/>
      <c r="H38" s="59"/>
      <c r="I38" s="34"/>
      <c r="J38" s="35"/>
      <c r="K38" s="34"/>
      <c r="L38" s="34"/>
      <c r="M38" s="36"/>
      <c r="N38" s="9" t="s">
        <v>19</v>
      </c>
    </row>
    <row r="39" spans="1:14" ht="24.95" customHeight="1" x14ac:dyDescent="0.25">
      <c r="A39" s="31" t="s">
        <v>51</v>
      </c>
      <c r="B39" s="36">
        <v>0.09</v>
      </c>
      <c r="C39" s="36">
        <v>0.08</v>
      </c>
      <c r="D39" s="197">
        <v>0.05</v>
      </c>
      <c r="E39" s="197">
        <v>7.0000000000000007E-2</v>
      </c>
      <c r="F39" s="59"/>
      <c r="G39" s="59"/>
      <c r="H39" s="59"/>
      <c r="I39" s="34"/>
      <c r="J39" s="35"/>
      <c r="K39" s="34"/>
      <c r="L39" s="34"/>
      <c r="M39" s="36"/>
      <c r="N39" s="9" t="s">
        <v>19</v>
      </c>
    </row>
    <row r="40" spans="1:14" ht="24.95" customHeight="1" x14ac:dyDescent="0.25">
      <c r="A40" s="31" t="s">
        <v>52</v>
      </c>
      <c r="B40" s="36">
        <v>0.16</v>
      </c>
      <c r="C40" s="36">
        <v>0.21</v>
      </c>
      <c r="D40" s="197">
        <v>0.23</v>
      </c>
      <c r="E40" s="197">
        <v>0.19</v>
      </c>
      <c r="F40" s="59"/>
      <c r="G40" s="59"/>
      <c r="H40" s="59"/>
      <c r="I40" s="34"/>
      <c r="J40" s="35"/>
      <c r="K40" s="34"/>
      <c r="L40" s="34"/>
      <c r="M40" s="36"/>
      <c r="N40" s="9" t="s">
        <v>19</v>
      </c>
    </row>
    <row r="41" spans="1:14" ht="24.95" customHeight="1" x14ac:dyDescent="0.25">
      <c r="A41" s="31" t="s">
        <v>53</v>
      </c>
      <c r="B41" s="36">
        <v>0.35</v>
      </c>
      <c r="C41" s="36">
        <v>0.3</v>
      </c>
      <c r="D41" s="198">
        <v>0.34</v>
      </c>
      <c r="E41" s="198">
        <v>0.32</v>
      </c>
      <c r="F41" s="59"/>
      <c r="G41" s="59"/>
      <c r="H41" s="59"/>
      <c r="I41" s="37"/>
      <c r="J41" s="38"/>
      <c r="K41" s="37"/>
      <c r="L41" s="37"/>
      <c r="M41" s="36"/>
      <c r="N41" s="9" t="s">
        <v>19</v>
      </c>
    </row>
    <row r="42" spans="1:14" ht="24.95" customHeight="1" thickBot="1" x14ac:dyDescent="0.3">
      <c r="A42" s="108" t="s">
        <v>54</v>
      </c>
      <c r="B42" s="109">
        <v>0.17</v>
      </c>
      <c r="C42" s="109">
        <v>0.15</v>
      </c>
      <c r="D42" s="204">
        <v>0.15</v>
      </c>
      <c r="E42" s="204">
        <v>0.15</v>
      </c>
      <c r="F42" s="110"/>
      <c r="G42" s="110"/>
      <c r="H42" s="110"/>
      <c r="I42" s="111"/>
      <c r="J42" s="112"/>
      <c r="K42" s="111"/>
      <c r="L42" s="111"/>
      <c r="M42" s="113"/>
      <c r="N42" s="87" t="s">
        <v>19</v>
      </c>
    </row>
    <row r="43" spans="1:14" ht="16.5" thickBot="1" x14ac:dyDescent="0.3">
      <c r="A43" s="202" t="s">
        <v>55</v>
      </c>
      <c r="B43" s="203"/>
      <c r="C43" s="203"/>
      <c r="D43" s="203"/>
      <c r="E43" s="206"/>
      <c r="F43" s="203"/>
      <c r="G43" s="203"/>
      <c r="H43" s="118"/>
      <c r="I43" s="118"/>
      <c r="J43" s="118"/>
      <c r="K43" s="118"/>
      <c r="L43" s="118"/>
      <c r="M43" s="118"/>
      <c r="N43" s="119"/>
    </row>
    <row r="44" spans="1:14" ht="24.95" customHeight="1" x14ac:dyDescent="0.25">
      <c r="A44" s="114" t="s">
        <v>56</v>
      </c>
      <c r="B44" s="62">
        <v>5319</v>
      </c>
      <c r="C44" s="104">
        <v>3420</v>
      </c>
      <c r="D44" s="205">
        <v>5964</v>
      </c>
      <c r="E44" s="104">
        <v>2946</v>
      </c>
      <c r="F44" s="115"/>
      <c r="G44" s="115"/>
      <c r="H44" s="115"/>
      <c r="I44" s="116"/>
      <c r="J44" s="62"/>
      <c r="K44" s="62"/>
      <c r="L44" s="62"/>
      <c r="M44" s="104"/>
      <c r="N44" s="105">
        <f>SUM(B44:M44)</f>
        <v>17649</v>
      </c>
    </row>
    <row r="45" spans="1:14" ht="24.95" customHeight="1" x14ac:dyDescent="0.25">
      <c r="A45" s="31" t="s">
        <v>57</v>
      </c>
      <c r="B45" s="39">
        <v>24</v>
      </c>
      <c r="C45" s="40">
        <v>29</v>
      </c>
      <c r="D45" s="177">
        <v>26</v>
      </c>
      <c r="E45" s="40">
        <v>12</v>
      </c>
      <c r="F45" s="63"/>
      <c r="G45" s="63"/>
      <c r="H45" s="63"/>
      <c r="I45" s="63"/>
      <c r="J45" s="39"/>
      <c r="K45" s="39"/>
      <c r="L45" s="39"/>
      <c r="M45" s="40"/>
      <c r="N45" s="41"/>
    </row>
    <row r="46" spans="1:14" ht="24.95" customHeight="1" x14ac:dyDescent="0.25">
      <c r="A46" s="3" t="s">
        <v>58</v>
      </c>
      <c r="B46" s="39">
        <v>174</v>
      </c>
      <c r="C46" s="40">
        <v>66</v>
      </c>
      <c r="D46" s="177">
        <v>165</v>
      </c>
      <c r="E46" s="40">
        <v>163</v>
      </c>
      <c r="F46" s="45"/>
      <c r="G46" s="45"/>
      <c r="H46" s="45"/>
      <c r="I46" s="62"/>
      <c r="J46" s="39"/>
      <c r="K46" s="39"/>
      <c r="L46" s="39"/>
      <c r="M46" s="40"/>
      <c r="N46" s="41">
        <f>SUM(B46:M46)</f>
        <v>568</v>
      </c>
    </row>
    <row r="47" spans="1:14" ht="24.95" customHeight="1" thickBot="1" x14ac:dyDescent="0.3">
      <c r="A47" s="106" t="s">
        <v>59</v>
      </c>
      <c r="B47" s="60">
        <v>5</v>
      </c>
      <c r="C47" s="99">
        <v>95</v>
      </c>
      <c r="D47" s="177">
        <v>2</v>
      </c>
      <c r="E47" s="40">
        <v>0</v>
      </c>
      <c r="F47" s="43"/>
      <c r="G47" s="43"/>
      <c r="H47" s="43"/>
      <c r="I47" s="60"/>
      <c r="J47" s="60"/>
      <c r="K47" s="60"/>
      <c r="L47" s="60"/>
      <c r="M47" s="99"/>
      <c r="N47" s="100">
        <f>SUM(B47:M47)</f>
        <v>102</v>
      </c>
    </row>
    <row r="48" spans="1:14" ht="15.75" thickBot="1" x14ac:dyDescent="0.3">
      <c r="A48" s="165" t="s">
        <v>60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7"/>
    </row>
    <row r="49" spans="1:14" ht="24.95" customHeight="1" x14ac:dyDescent="0.25">
      <c r="A49" s="102" t="s">
        <v>61</v>
      </c>
      <c r="B49" s="62">
        <v>909</v>
      </c>
      <c r="C49" s="62">
        <v>1140</v>
      </c>
      <c r="D49" s="178">
        <v>1200</v>
      </c>
      <c r="E49" s="40">
        <v>570</v>
      </c>
      <c r="F49" s="45"/>
      <c r="G49" s="45"/>
      <c r="H49" s="45"/>
      <c r="I49" s="45"/>
      <c r="J49" s="107"/>
      <c r="K49" s="45"/>
      <c r="L49" s="107"/>
      <c r="M49" s="104"/>
      <c r="N49" s="105">
        <f>SUM(B49:M49)</f>
        <v>3819</v>
      </c>
    </row>
    <row r="50" spans="1:14" ht="24.95" customHeight="1" x14ac:dyDescent="0.25">
      <c r="A50" s="13" t="s">
        <v>62</v>
      </c>
      <c r="B50" s="39">
        <v>909</v>
      </c>
      <c r="C50" s="39">
        <v>1140</v>
      </c>
      <c r="D50" s="178">
        <v>1200</v>
      </c>
      <c r="E50" s="40">
        <v>570</v>
      </c>
      <c r="F50" s="11"/>
      <c r="G50" s="11"/>
      <c r="H50" s="11"/>
      <c r="I50" s="11"/>
      <c r="J50" s="42"/>
      <c r="K50" s="11"/>
      <c r="L50" s="42"/>
      <c r="M50" s="40"/>
      <c r="N50" s="41">
        <f>SUM(B50:M50)</f>
        <v>3819</v>
      </c>
    </row>
    <row r="51" spans="1:14" ht="24.95" customHeight="1" x14ac:dyDescent="0.25">
      <c r="A51" s="13" t="s">
        <v>63</v>
      </c>
      <c r="B51" s="39">
        <v>909</v>
      </c>
      <c r="C51" s="39">
        <v>1140</v>
      </c>
      <c r="D51" s="178">
        <v>1200</v>
      </c>
      <c r="E51" s="40">
        <v>570</v>
      </c>
      <c r="F51" s="63"/>
      <c r="G51" s="63"/>
      <c r="H51" s="11"/>
      <c r="I51" s="11"/>
      <c r="J51" s="42"/>
      <c r="K51" s="11"/>
      <c r="L51" s="42"/>
      <c r="M51" s="40"/>
      <c r="N51" s="41">
        <f>SUM(H51:M51)</f>
        <v>0</v>
      </c>
    </row>
    <row r="52" spans="1:14" ht="24.95" customHeight="1" x14ac:dyDescent="0.25">
      <c r="A52" s="44" t="s">
        <v>64</v>
      </c>
      <c r="B52" s="39">
        <v>0</v>
      </c>
      <c r="C52" s="39">
        <v>0</v>
      </c>
      <c r="D52" s="178">
        <v>0</v>
      </c>
      <c r="E52" s="40">
        <v>0</v>
      </c>
      <c r="F52" s="63"/>
      <c r="G52" s="63"/>
      <c r="H52" s="63"/>
      <c r="I52" s="63"/>
      <c r="J52" s="63"/>
      <c r="K52" s="11"/>
      <c r="L52" s="42"/>
      <c r="M52" s="40"/>
      <c r="N52" s="41">
        <f>SUM(K52:M52)</f>
        <v>0</v>
      </c>
    </row>
    <row r="53" spans="1:14" ht="24.95" customHeight="1" x14ac:dyDescent="0.25">
      <c r="A53" s="13" t="s">
        <v>65</v>
      </c>
      <c r="B53" s="39">
        <v>2727</v>
      </c>
      <c r="C53" s="39">
        <v>3420</v>
      </c>
      <c r="D53" s="178">
        <v>3600</v>
      </c>
      <c r="E53" s="40">
        <v>1710</v>
      </c>
      <c r="F53" s="11"/>
      <c r="G53" s="11"/>
      <c r="H53" s="11"/>
      <c r="I53" s="11"/>
      <c r="J53" s="42"/>
      <c r="K53" s="11"/>
      <c r="L53" s="42"/>
      <c r="M53" s="40"/>
      <c r="N53" s="41">
        <f>SUM(B53:M53)</f>
        <v>11457</v>
      </c>
    </row>
    <row r="54" spans="1:14" ht="24.95" customHeight="1" x14ac:dyDescent="0.25">
      <c r="A54" s="13" t="s">
        <v>66</v>
      </c>
      <c r="B54" s="39">
        <v>25</v>
      </c>
      <c r="C54" s="39">
        <v>29</v>
      </c>
      <c r="D54" s="178">
        <v>29</v>
      </c>
      <c r="E54" s="40">
        <v>29</v>
      </c>
      <c r="F54" s="63"/>
      <c r="G54" s="63"/>
      <c r="H54" s="11"/>
      <c r="I54" s="11"/>
      <c r="J54" s="42"/>
      <c r="K54" s="11"/>
      <c r="L54" s="42"/>
      <c r="M54" s="40"/>
      <c r="N54" s="41">
        <f>SUM(H54:M54)</f>
        <v>0</v>
      </c>
    </row>
    <row r="55" spans="1:14" ht="24.95" customHeight="1" x14ac:dyDescent="0.25">
      <c r="A55" s="13" t="s">
        <v>67</v>
      </c>
      <c r="B55" s="39">
        <v>76</v>
      </c>
      <c r="C55" s="39">
        <v>66</v>
      </c>
      <c r="D55" s="178">
        <v>71</v>
      </c>
      <c r="E55" s="40">
        <v>66</v>
      </c>
      <c r="F55" s="63"/>
      <c r="G55" s="63"/>
      <c r="H55" s="11"/>
      <c r="I55" s="11"/>
      <c r="J55" s="42"/>
      <c r="K55" s="11"/>
      <c r="L55" s="42"/>
      <c r="M55" s="40"/>
      <c r="N55" s="41">
        <f>SUM(H55:M55)</f>
        <v>0</v>
      </c>
    </row>
    <row r="56" spans="1:14" ht="24.95" customHeight="1" thickBot="1" x14ac:dyDescent="0.3">
      <c r="A56" s="97" t="s">
        <v>68</v>
      </c>
      <c r="B56" s="60">
        <v>101</v>
      </c>
      <c r="C56" s="60">
        <v>95</v>
      </c>
      <c r="D56" s="178">
        <v>100</v>
      </c>
      <c r="E56" s="40">
        <v>95</v>
      </c>
      <c r="F56" s="43"/>
      <c r="G56" s="43"/>
      <c r="H56" s="43"/>
      <c r="I56" s="43"/>
      <c r="J56" s="101"/>
      <c r="K56" s="43"/>
      <c r="L56" s="101"/>
      <c r="M56" s="99"/>
      <c r="N56" s="100">
        <f>SUM(H56:M56)</f>
        <v>0</v>
      </c>
    </row>
    <row r="57" spans="1:14" ht="15.75" thickBot="1" x14ac:dyDescent="0.3">
      <c r="A57" s="165" t="s">
        <v>69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7"/>
    </row>
    <row r="58" spans="1:14" ht="24.95" customHeight="1" x14ac:dyDescent="0.25">
      <c r="A58" s="102" t="s">
        <v>70</v>
      </c>
      <c r="B58" s="62">
        <v>864</v>
      </c>
      <c r="C58" s="62">
        <v>768</v>
      </c>
      <c r="D58" s="179">
        <v>780</v>
      </c>
      <c r="E58" s="40">
        <v>570</v>
      </c>
      <c r="F58" s="103"/>
      <c r="G58" s="103"/>
      <c r="H58" s="103"/>
      <c r="I58" s="62"/>
      <c r="J58" s="104"/>
      <c r="K58" s="62"/>
      <c r="L58" s="104"/>
      <c r="M58" s="104"/>
      <c r="N58" s="105">
        <f>SUM(B58:M58)</f>
        <v>2982</v>
      </c>
    </row>
    <row r="59" spans="1:14" ht="24.95" customHeight="1" x14ac:dyDescent="0.25">
      <c r="A59" s="13" t="s">
        <v>71</v>
      </c>
      <c r="B59" s="39">
        <v>864</v>
      </c>
      <c r="C59" s="39">
        <v>768</v>
      </c>
      <c r="D59" s="179">
        <v>780</v>
      </c>
      <c r="E59" s="40">
        <v>570</v>
      </c>
      <c r="F59" s="46"/>
      <c r="G59" s="46"/>
      <c r="H59" s="46"/>
      <c r="I59" s="39"/>
      <c r="J59" s="40"/>
      <c r="K59" s="39"/>
      <c r="L59" s="40"/>
      <c r="M59" s="40"/>
      <c r="N59" s="41">
        <f>SUM(B59:M59)</f>
        <v>2982</v>
      </c>
    </row>
    <row r="60" spans="1:14" ht="24.95" customHeight="1" x14ac:dyDescent="0.25">
      <c r="A60" s="13" t="s">
        <v>72</v>
      </c>
      <c r="B60" s="39">
        <v>0</v>
      </c>
      <c r="C60" s="39">
        <v>48</v>
      </c>
      <c r="D60" s="179">
        <v>24</v>
      </c>
      <c r="E60" s="40">
        <v>570</v>
      </c>
      <c r="F60" s="64"/>
      <c r="G60" s="64"/>
      <c r="H60" s="46"/>
      <c r="I60" s="39"/>
      <c r="J60" s="40"/>
      <c r="K60" s="39"/>
      <c r="L60" s="40"/>
      <c r="M60" s="40"/>
      <c r="N60" s="41">
        <f>SUM(H60:M60)</f>
        <v>0</v>
      </c>
    </row>
    <row r="61" spans="1:14" ht="24.95" customHeight="1" x14ac:dyDescent="0.25">
      <c r="A61" s="13" t="s">
        <v>73</v>
      </c>
      <c r="B61" s="39">
        <v>864</v>
      </c>
      <c r="C61" s="39">
        <v>768</v>
      </c>
      <c r="D61" s="179">
        <v>780</v>
      </c>
      <c r="E61" s="40">
        <v>0</v>
      </c>
      <c r="F61" s="46"/>
      <c r="G61" s="46"/>
      <c r="H61" s="46"/>
      <c r="I61" s="39"/>
      <c r="J61" s="40"/>
      <c r="K61" s="39"/>
      <c r="L61" s="40"/>
      <c r="M61" s="40"/>
      <c r="N61" s="41">
        <f>SUM(B61:M61)</f>
        <v>2412</v>
      </c>
    </row>
    <row r="62" spans="1:14" ht="24.95" customHeight="1" x14ac:dyDescent="0.25">
      <c r="A62" s="13" t="s">
        <v>74</v>
      </c>
      <c r="B62" s="39">
        <v>2592</v>
      </c>
      <c r="C62" s="39">
        <v>2352</v>
      </c>
      <c r="D62" s="179">
        <v>2364</v>
      </c>
      <c r="E62" s="40">
        <v>1710</v>
      </c>
      <c r="F62" s="46"/>
      <c r="G62" s="46"/>
      <c r="H62" s="46"/>
      <c r="I62" s="39"/>
      <c r="J62" s="40"/>
      <c r="K62" s="39"/>
      <c r="L62" s="40"/>
      <c r="M62" s="40"/>
      <c r="N62" s="41">
        <f>SUM(B62:M62)</f>
        <v>9018</v>
      </c>
    </row>
    <row r="63" spans="1:14" ht="24.95" customHeight="1" x14ac:dyDescent="0.25">
      <c r="A63" s="13" t="s">
        <v>75</v>
      </c>
      <c r="B63" s="39">
        <v>55</v>
      </c>
      <c r="C63" s="39">
        <v>56</v>
      </c>
      <c r="D63" s="179">
        <v>57</v>
      </c>
      <c r="E63" s="40">
        <v>29</v>
      </c>
      <c r="F63" s="64"/>
      <c r="G63" s="64"/>
      <c r="H63" s="46"/>
      <c r="I63" s="39"/>
      <c r="J63" s="40"/>
      <c r="K63" s="39"/>
      <c r="L63" s="40"/>
      <c r="M63" s="40"/>
      <c r="N63" s="41" t="s">
        <v>19</v>
      </c>
    </row>
    <row r="64" spans="1:14" ht="24.95" customHeight="1" x14ac:dyDescent="0.25">
      <c r="A64" s="13" t="s">
        <v>76</v>
      </c>
      <c r="B64" s="39">
        <v>8</v>
      </c>
      <c r="C64" s="39">
        <v>9</v>
      </c>
      <c r="D64" s="179">
        <v>9</v>
      </c>
      <c r="E64" s="40">
        <v>66</v>
      </c>
      <c r="F64" s="64"/>
      <c r="G64" s="64"/>
      <c r="H64" s="46"/>
      <c r="I64" s="39"/>
      <c r="J64" s="40"/>
      <c r="K64" s="39"/>
      <c r="L64" s="40"/>
      <c r="M64" s="40"/>
      <c r="N64" s="41" t="s">
        <v>19</v>
      </c>
    </row>
    <row r="65" spans="1:14" ht="24.95" customHeight="1" x14ac:dyDescent="0.25">
      <c r="A65" s="13" t="s">
        <v>77</v>
      </c>
      <c r="B65" s="39">
        <v>10</v>
      </c>
      <c r="C65" s="39">
        <v>1</v>
      </c>
      <c r="D65" s="179">
        <v>1</v>
      </c>
      <c r="E65" s="40">
        <v>95</v>
      </c>
      <c r="F65" s="64"/>
      <c r="G65" s="64"/>
      <c r="H65" s="46"/>
      <c r="I65" s="39"/>
      <c r="J65" s="40"/>
      <c r="K65" s="39"/>
      <c r="L65" s="40"/>
      <c r="M65" s="40"/>
      <c r="N65" s="41" t="s">
        <v>19</v>
      </c>
    </row>
    <row r="66" spans="1:14" ht="24.95" customHeight="1" thickBot="1" x14ac:dyDescent="0.3">
      <c r="A66" s="97" t="s">
        <v>78</v>
      </c>
      <c r="B66" s="60">
        <v>73</v>
      </c>
      <c r="C66" s="60">
        <v>64</v>
      </c>
      <c r="D66" s="179">
        <v>65</v>
      </c>
      <c r="E66" s="40">
        <v>68</v>
      </c>
      <c r="F66" s="98"/>
      <c r="G66" s="98"/>
      <c r="H66" s="98"/>
      <c r="I66" s="60"/>
      <c r="J66" s="99"/>
      <c r="K66" s="60"/>
      <c r="L66" s="99"/>
      <c r="M66" s="99"/>
      <c r="N66" s="100">
        <f>SUM(B66:M66)</f>
        <v>270</v>
      </c>
    </row>
    <row r="67" spans="1:14" ht="16.5" thickBot="1" x14ac:dyDescent="0.3">
      <c r="A67" s="168" t="s">
        <v>79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70"/>
    </row>
    <row r="68" spans="1:14" ht="12.75" customHeight="1" thickBot="1" x14ac:dyDescent="0.3">
      <c r="A68" s="171" t="s">
        <v>80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3"/>
    </row>
    <row r="69" spans="1:14" ht="24.95" customHeight="1" x14ac:dyDescent="0.25">
      <c r="A69" s="96" t="s">
        <v>81</v>
      </c>
      <c r="B69" s="90">
        <v>0</v>
      </c>
      <c r="C69" s="90">
        <v>1</v>
      </c>
      <c r="D69" s="9">
        <v>0</v>
      </c>
      <c r="E69" s="9">
        <v>0</v>
      </c>
      <c r="F69" s="90"/>
      <c r="G69" s="90"/>
      <c r="H69" s="90"/>
      <c r="I69" s="90"/>
      <c r="J69" s="90"/>
      <c r="K69" s="92"/>
      <c r="L69" s="92"/>
      <c r="M69" s="92"/>
      <c r="N69" s="90"/>
    </row>
    <row r="70" spans="1:14" ht="24.95" customHeight="1" x14ac:dyDescent="0.25">
      <c r="A70" s="66" t="s">
        <v>82</v>
      </c>
      <c r="B70" s="9">
        <v>0</v>
      </c>
      <c r="C70" s="9">
        <v>1</v>
      </c>
      <c r="D70" s="9">
        <v>0</v>
      </c>
      <c r="E70" s="9">
        <v>0</v>
      </c>
      <c r="F70" s="9"/>
      <c r="G70" s="9"/>
      <c r="H70" s="9"/>
      <c r="I70" s="9"/>
      <c r="J70" s="9"/>
      <c r="K70" s="49"/>
      <c r="L70" s="47"/>
      <c r="M70" s="47"/>
      <c r="N70" s="9"/>
    </row>
    <row r="71" spans="1:14" ht="24.95" customHeight="1" x14ac:dyDescent="0.25">
      <c r="A71" s="67" t="s">
        <v>83</v>
      </c>
      <c r="B71" s="9">
        <v>22</v>
      </c>
      <c r="C71" s="9">
        <v>20</v>
      </c>
      <c r="D71" s="9">
        <v>14</v>
      </c>
      <c r="E71" s="9">
        <v>9</v>
      </c>
      <c r="F71" s="9"/>
      <c r="G71" s="9"/>
      <c r="H71" s="9"/>
      <c r="I71" s="9"/>
      <c r="J71" s="9"/>
      <c r="K71" s="47"/>
      <c r="L71" s="47"/>
      <c r="M71" s="47"/>
      <c r="N71" s="9"/>
    </row>
    <row r="72" spans="1:14" ht="24.95" customHeight="1" x14ac:dyDescent="0.25">
      <c r="A72" s="67" t="s">
        <v>84</v>
      </c>
      <c r="B72" s="9">
        <v>27</v>
      </c>
      <c r="C72" s="9">
        <v>37</v>
      </c>
      <c r="D72" s="9">
        <v>13</v>
      </c>
      <c r="E72" s="9">
        <v>5</v>
      </c>
      <c r="F72" s="9"/>
      <c r="G72" s="9"/>
      <c r="H72" s="9"/>
      <c r="I72" s="9"/>
      <c r="J72" s="9"/>
      <c r="K72" s="47"/>
      <c r="L72" s="47"/>
      <c r="M72" s="47"/>
      <c r="N72" s="9"/>
    </row>
    <row r="73" spans="1:14" ht="24.95" customHeight="1" x14ac:dyDescent="0.25">
      <c r="A73" s="67" t="s">
        <v>85</v>
      </c>
      <c r="B73" s="9">
        <v>16</v>
      </c>
      <c r="C73" s="9">
        <v>14</v>
      </c>
      <c r="D73" s="9">
        <v>13</v>
      </c>
      <c r="E73" s="9">
        <v>0</v>
      </c>
      <c r="F73" s="9"/>
      <c r="G73" s="9"/>
      <c r="H73" s="9"/>
      <c r="I73" s="9"/>
      <c r="J73" s="9"/>
      <c r="K73" s="47"/>
      <c r="L73" s="47"/>
      <c r="M73" s="47"/>
      <c r="N73" s="9"/>
    </row>
    <row r="74" spans="1:14" ht="24.95" customHeight="1" x14ac:dyDescent="0.25">
      <c r="A74" s="67" t="s">
        <v>86</v>
      </c>
      <c r="B74" s="9">
        <v>15</v>
      </c>
      <c r="C74" s="9">
        <v>15</v>
      </c>
      <c r="D74" s="9">
        <v>12</v>
      </c>
      <c r="E74" s="9">
        <v>5</v>
      </c>
      <c r="F74" s="9"/>
      <c r="G74" s="9"/>
      <c r="H74" s="9"/>
      <c r="I74" s="9"/>
      <c r="J74" s="9"/>
      <c r="K74" s="47"/>
      <c r="L74" s="47"/>
      <c r="M74" s="47"/>
      <c r="N74" s="9"/>
    </row>
    <row r="75" spans="1:14" ht="24.95" customHeight="1" x14ac:dyDescent="0.25">
      <c r="A75" s="67" t="s">
        <v>87</v>
      </c>
      <c r="B75" s="9">
        <v>54</v>
      </c>
      <c r="C75" s="9">
        <v>48</v>
      </c>
      <c r="D75" s="9">
        <v>52</v>
      </c>
      <c r="E75" s="65">
        <v>11</v>
      </c>
      <c r="F75" s="65"/>
      <c r="G75" s="65"/>
      <c r="H75" s="65"/>
      <c r="I75" s="9"/>
      <c r="J75" s="9"/>
      <c r="K75" s="47"/>
      <c r="L75" s="47"/>
      <c r="M75" s="47"/>
      <c r="N75" s="9"/>
    </row>
    <row r="76" spans="1:14" ht="24.95" customHeight="1" x14ac:dyDescent="0.25">
      <c r="A76" s="67" t="s">
        <v>88</v>
      </c>
      <c r="B76" s="9">
        <v>2</v>
      </c>
      <c r="C76" s="9">
        <v>0</v>
      </c>
      <c r="D76" s="9">
        <v>0</v>
      </c>
      <c r="E76" s="9">
        <v>0</v>
      </c>
      <c r="F76" s="9"/>
      <c r="G76" s="9"/>
      <c r="H76" s="9"/>
      <c r="I76" s="9"/>
      <c r="J76" s="9"/>
      <c r="K76" s="47"/>
      <c r="L76" s="47"/>
      <c r="M76" s="47"/>
      <c r="N76" s="9"/>
    </row>
    <row r="77" spans="1:14" ht="24.95" customHeight="1" x14ac:dyDescent="0.25">
      <c r="A77" s="66" t="s">
        <v>89</v>
      </c>
      <c r="B77" s="9">
        <v>43</v>
      </c>
      <c r="C77" s="9">
        <v>44</v>
      </c>
      <c r="D77" s="9">
        <v>42</v>
      </c>
      <c r="E77" s="9">
        <v>31</v>
      </c>
      <c r="F77" s="9"/>
      <c r="G77" s="9"/>
      <c r="H77" s="9"/>
      <c r="I77" s="9"/>
      <c r="J77" s="9"/>
      <c r="K77" s="47"/>
      <c r="L77" s="47"/>
      <c r="M77" s="47"/>
      <c r="N77" s="9"/>
    </row>
    <row r="78" spans="1:14" ht="24.95" customHeight="1" x14ac:dyDescent="0.25">
      <c r="A78" s="66" t="s">
        <v>90</v>
      </c>
      <c r="B78" s="9">
        <v>0</v>
      </c>
      <c r="C78" s="9">
        <v>0</v>
      </c>
      <c r="D78" s="9">
        <v>0</v>
      </c>
      <c r="E78" s="9">
        <v>0</v>
      </c>
      <c r="F78" s="9"/>
      <c r="G78" s="9"/>
      <c r="H78" s="9"/>
      <c r="I78" s="9"/>
      <c r="J78" s="9"/>
      <c r="K78" s="47"/>
      <c r="L78" s="47"/>
      <c r="M78" s="47"/>
      <c r="N78" s="9"/>
    </row>
    <row r="79" spans="1:14" ht="24.95" customHeight="1" x14ac:dyDescent="0.25">
      <c r="A79" s="66" t="s">
        <v>91</v>
      </c>
      <c r="B79" s="9">
        <v>0</v>
      </c>
      <c r="C79" s="9">
        <v>0</v>
      </c>
      <c r="D79" s="9">
        <v>0</v>
      </c>
      <c r="E79" s="9">
        <v>0</v>
      </c>
      <c r="F79" s="9"/>
      <c r="G79" s="9"/>
      <c r="H79" s="9"/>
      <c r="I79" s="9"/>
      <c r="J79" s="9"/>
      <c r="K79" s="47"/>
      <c r="L79" s="47"/>
      <c r="M79" s="47"/>
      <c r="N79" s="9"/>
    </row>
    <row r="80" spans="1:14" ht="24.95" customHeight="1" x14ac:dyDescent="0.25">
      <c r="A80" s="67" t="s">
        <v>136</v>
      </c>
      <c r="B80" s="9">
        <v>97</v>
      </c>
      <c r="C80" s="9">
        <v>92</v>
      </c>
      <c r="D80" s="9">
        <v>94</v>
      </c>
      <c r="E80" s="9">
        <v>36</v>
      </c>
      <c r="F80" s="9"/>
      <c r="G80" s="9"/>
      <c r="H80" s="9"/>
      <c r="I80" s="9"/>
      <c r="J80" s="9"/>
      <c r="K80" s="49"/>
      <c r="L80" s="47"/>
      <c r="M80" s="47"/>
      <c r="N80" s="9">
        <f>SUM(B80:M80)</f>
        <v>319</v>
      </c>
    </row>
    <row r="81" spans="1:14" ht="24.95" customHeight="1" thickBot="1" x14ac:dyDescent="0.3">
      <c r="A81" s="93" t="s">
        <v>137</v>
      </c>
      <c r="B81" s="87">
        <v>276</v>
      </c>
      <c r="C81" s="87">
        <v>180</v>
      </c>
      <c r="D81" s="9">
        <v>146</v>
      </c>
      <c r="E81" s="9">
        <v>61</v>
      </c>
      <c r="F81" s="87"/>
      <c r="G81" s="87"/>
      <c r="H81" s="87"/>
      <c r="I81" s="87"/>
      <c r="J81" s="87"/>
      <c r="K81" s="94"/>
      <c r="L81" s="88"/>
      <c r="M81" s="88"/>
      <c r="N81" s="87">
        <f>SUM(B81:M81)</f>
        <v>663</v>
      </c>
    </row>
    <row r="82" spans="1:14" ht="20.100000000000001" customHeight="1" thickBot="1" x14ac:dyDescent="0.3">
      <c r="A82" s="171" t="s">
        <v>92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3"/>
    </row>
    <row r="83" spans="1:14" x14ac:dyDescent="0.25">
      <c r="A83" s="68" t="s">
        <v>138</v>
      </c>
      <c r="B83" s="9">
        <v>75</v>
      </c>
      <c r="C83" s="9">
        <v>224</v>
      </c>
      <c r="D83" s="9">
        <v>72</v>
      </c>
      <c r="E83" s="9">
        <v>87</v>
      </c>
      <c r="F83" s="90"/>
      <c r="G83" s="90"/>
      <c r="H83" s="90"/>
      <c r="I83" s="90"/>
      <c r="J83" s="90"/>
      <c r="K83" s="92"/>
      <c r="L83" s="92"/>
      <c r="M83" s="92"/>
      <c r="N83" s="90"/>
    </row>
    <row r="84" spans="1:14" ht="22.5" x14ac:dyDescent="0.25">
      <c r="A84" s="193" t="s">
        <v>165</v>
      </c>
      <c r="B84" s="72">
        <v>75</v>
      </c>
      <c r="C84" s="72">
        <v>224</v>
      </c>
      <c r="D84" s="72">
        <v>260</v>
      </c>
      <c r="E84" s="199">
        <v>202</v>
      </c>
      <c r="F84" s="9"/>
      <c r="G84" s="9"/>
      <c r="H84" s="9"/>
      <c r="I84" s="9"/>
      <c r="J84" s="9"/>
      <c r="K84" s="47"/>
      <c r="L84" s="47"/>
      <c r="M84" s="47"/>
      <c r="N84" s="9"/>
    </row>
    <row r="85" spans="1:14" ht="56.25" x14ac:dyDescent="0.25">
      <c r="A85" s="193" t="s">
        <v>166</v>
      </c>
      <c r="B85" s="72">
        <v>299</v>
      </c>
      <c r="C85" s="72">
        <v>302</v>
      </c>
      <c r="D85" s="72">
        <v>166</v>
      </c>
      <c r="E85" s="199">
        <v>87</v>
      </c>
      <c r="F85" s="9"/>
      <c r="G85" s="9"/>
      <c r="H85" s="9"/>
      <c r="I85" s="9"/>
      <c r="J85" s="9"/>
      <c r="K85" s="47"/>
      <c r="L85" s="47"/>
      <c r="M85" s="47"/>
      <c r="N85" s="9"/>
    </row>
    <row r="86" spans="1:14" ht="56.25" x14ac:dyDescent="0.25">
      <c r="A86" s="193" t="s">
        <v>139</v>
      </c>
      <c r="B86" s="72">
        <v>317</v>
      </c>
      <c r="C86" s="72">
        <v>322</v>
      </c>
      <c r="D86" s="72">
        <v>312</v>
      </c>
      <c r="E86" s="199">
        <v>136</v>
      </c>
      <c r="F86" s="9"/>
      <c r="G86" s="9"/>
      <c r="H86" s="9"/>
      <c r="I86" s="9"/>
      <c r="J86" s="9"/>
      <c r="K86" s="47"/>
      <c r="L86" s="47"/>
      <c r="M86" s="47"/>
      <c r="N86" s="9"/>
    </row>
    <row r="87" spans="1:14" ht="45" x14ac:dyDescent="0.25">
      <c r="A87" s="193" t="s">
        <v>167</v>
      </c>
      <c r="B87" s="72">
        <v>51</v>
      </c>
      <c r="C87" s="72">
        <v>111</v>
      </c>
      <c r="D87" s="72">
        <v>169</v>
      </c>
      <c r="E87" s="199">
        <v>121</v>
      </c>
      <c r="F87" s="9"/>
      <c r="G87" s="9"/>
      <c r="H87" s="9"/>
      <c r="I87" s="9"/>
      <c r="J87" s="9"/>
      <c r="K87" s="47"/>
      <c r="L87" s="47"/>
      <c r="M87" s="47"/>
      <c r="N87" s="9"/>
    </row>
    <row r="88" spans="1:14" ht="30" customHeight="1" x14ac:dyDescent="0.25">
      <c r="A88" s="193" t="s">
        <v>168</v>
      </c>
      <c r="B88" s="72">
        <v>59</v>
      </c>
      <c r="C88" s="72">
        <v>136</v>
      </c>
      <c r="D88" s="72">
        <v>359</v>
      </c>
      <c r="E88" s="199">
        <v>213</v>
      </c>
      <c r="F88" s="9"/>
      <c r="G88" s="9"/>
      <c r="H88" s="9"/>
      <c r="I88" s="9"/>
      <c r="J88" s="9"/>
      <c r="K88" s="47"/>
      <c r="L88" s="47"/>
      <c r="M88" s="47"/>
      <c r="N88" s="9"/>
    </row>
    <row r="89" spans="1:14" x14ac:dyDescent="0.25">
      <c r="A89" s="68" t="s">
        <v>169</v>
      </c>
      <c r="B89" s="9">
        <v>425</v>
      </c>
      <c r="C89" s="9">
        <v>637</v>
      </c>
      <c r="D89" s="9">
        <v>407</v>
      </c>
      <c r="E89" s="9">
        <v>295</v>
      </c>
      <c r="F89" s="87"/>
      <c r="G89" s="87"/>
      <c r="H89" s="87"/>
      <c r="I89" s="87"/>
      <c r="J89" s="87"/>
      <c r="K89" s="88"/>
      <c r="L89" s="88"/>
      <c r="M89" s="88"/>
      <c r="N89" s="87"/>
    </row>
    <row r="90" spans="1:14" ht="23.25" thickBot="1" x14ac:dyDescent="0.3">
      <c r="A90" s="68" t="s">
        <v>170</v>
      </c>
      <c r="B90" s="9">
        <v>451</v>
      </c>
      <c r="C90" s="9">
        <v>682</v>
      </c>
      <c r="D90" s="9">
        <v>931</v>
      </c>
      <c r="E90" s="9">
        <v>551</v>
      </c>
      <c r="F90" s="182"/>
      <c r="G90" s="182"/>
      <c r="H90" s="182"/>
      <c r="I90" s="182"/>
      <c r="J90" s="182"/>
      <c r="K90" s="183"/>
      <c r="L90" s="183"/>
      <c r="M90" s="183"/>
      <c r="N90" s="182"/>
    </row>
    <row r="91" spans="1:14" ht="15.75" thickBot="1" x14ac:dyDescent="0.3">
      <c r="A91" s="180" t="s">
        <v>93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</row>
    <row r="92" spans="1:14" ht="15.75" thickBot="1" x14ac:dyDescent="0.3">
      <c r="A92" s="181" t="s">
        <v>94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</row>
    <row r="93" spans="1:14" ht="24.95" customHeight="1" x14ac:dyDescent="0.25">
      <c r="A93" s="89" t="s">
        <v>95</v>
      </c>
      <c r="B93" s="90">
        <v>1</v>
      </c>
      <c r="C93" s="90">
        <v>0</v>
      </c>
      <c r="D93" s="9">
        <v>0</v>
      </c>
      <c r="E93" s="9">
        <v>1</v>
      </c>
      <c r="F93" s="90"/>
      <c r="G93" s="90"/>
      <c r="H93" s="90"/>
      <c r="I93" s="90"/>
      <c r="J93" s="91"/>
      <c r="K93" s="92"/>
      <c r="L93" s="92"/>
      <c r="M93" s="92"/>
      <c r="N93" s="90"/>
    </row>
    <row r="94" spans="1:14" ht="24.95" customHeight="1" x14ac:dyDescent="0.25">
      <c r="A94" s="52" t="s">
        <v>96</v>
      </c>
      <c r="B94" s="9">
        <v>0</v>
      </c>
      <c r="C94" s="9">
        <v>1</v>
      </c>
      <c r="D94" s="9">
        <v>14</v>
      </c>
      <c r="E94" s="9">
        <v>0</v>
      </c>
      <c r="F94" s="9"/>
      <c r="G94" s="9"/>
      <c r="H94" s="9"/>
      <c r="I94" s="9"/>
      <c r="J94" s="18"/>
      <c r="K94" s="47"/>
      <c r="L94" s="47"/>
      <c r="M94" s="47"/>
      <c r="N94" s="9"/>
    </row>
    <row r="95" spans="1:14" ht="24.95" customHeight="1" x14ac:dyDescent="0.25">
      <c r="A95" s="52" t="s">
        <v>97</v>
      </c>
      <c r="B95" s="9">
        <v>0</v>
      </c>
      <c r="C95" s="9">
        <v>0</v>
      </c>
      <c r="D95" s="9">
        <v>0</v>
      </c>
      <c r="E95" s="9">
        <v>0</v>
      </c>
      <c r="F95" s="9"/>
      <c r="G95" s="9"/>
      <c r="H95" s="9"/>
      <c r="I95" s="9"/>
      <c r="J95" s="18"/>
      <c r="K95" s="47"/>
      <c r="L95" s="47"/>
      <c r="M95" s="47"/>
      <c r="N95" s="9"/>
    </row>
    <row r="96" spans="1:14" ht="24.95" customHeight="1" x14ac:dyDescent="0.25">
      <c r="A96" s="52" t="s">
        <v>98</v>
      </c>
      <c r="B96" s="9">
        <v>0</v>
      </c>
      <c r="C96" s="9">
        <v>0</v>
      </c>
      <c r="D96" s="9">
        <v>0</v>
      </c>
      <c r="E96" s="9">
        <v>0</v>
      </c>
      <c r="F96" s="9"/>
      <c r="G96" s="9"/>
      <c r="H96" s="9"/>
      <c r="I96" s="9"/>
      <c r="J96" s="18"/>
      <c r="K96" s="47"/>
      <c r="L96" s="47"/>
      <c r="M96" s="47"/>
      <c r="N96" s="9"/>
    </row>
    <row r="97" spans="1:14" ht="24.95" customHeight="1" x14ac:dyDescent="0.25">
      <c r="A97" s="52" t="s">
        <v>99</v>
      </c>
      <c r="B97" s="9">
        <v>0</v>
      </c>
      <c r="C97" s="9">
        <v>0</v>
      </c>
      <c r="D97" s="9">
        <v>0</v>
      </c>
      <c r="E97" s="9">
        <v>0</v>
      </c>
      <c r="F97" s="9"/>
      <c r="G97" s="9"/>
      <c r="H97" s="9"/>
      <c r="I97" s="9"/>
      <c r="J97" s="18"/>
      <c r="K97" s="47"/>
      <c r="L97" s="47"/>
      <c r="M97" s="47"/>
      <c r="N97" s="9"/>
    </row>
    <row r="98" spans="1:14" ht="24.95" customHeight="1" x14ac:dyDescent="0.25">
      <c r="A98" s="52" t="s">
        <v>100</v>
      </c>
      <c r="B98" s="9">
        <v>0</v>
      </c>
      <c r="C98" s="9">
        <v>1</v>
      </c>
      <c r="D98" s="9">
        <v>1</v>
      </c>
      <c r="E98" s="9">
        <v>1</v>
      </c>
      <c r="F98" s="9"/>
      <c r="G98" s="9"/>
      <c r="H98" s="9"/>
      <c r="I98" s="9"/>
      <c r="J98" s="18"/>
      <c r="K98" s="47"/>
      <c r="L98" s="51"/>
      <c r="M98" s="47"/>
      <c r="N98" s="9"/>
    </row>
    <row r="99" spans="1:14" ht="24.95" customHeight="1" x14ac:dyDescent="0.25">
      <c r="A99" s="52" t="s">
        <v>101</v>
      </c>
      <c r="B99" s="9">
        <v>16</v>
      </c>
      <c r="C99" s="9">
        <v>3</v>
      </c>
      <c r="D99" s="9">
        <v>17</v>
      </c>
      <c r="E99" s="9">
        <v>10</v>
      </c>
      <c r="F99" s="9"/>
      <c r="G99" s="9"/>
      <c r="H99" s="9"/>
      <c r="I99" s="9"/>
      <c r="J99" s="18"/>
      <c r="K99" s="47"/>
      <c r="L99" s="51"/>
      <c r="M99" s="47"/>
      <c r="N99" s="9"/>
    </row>
    <row r="100" spans="1:14" ht="24.95" customHeight="1" x14ac:dyDescent="0.25">
      <c r="A100" s="52" t="s">
        <v>102</v>
      </c>
      <c r="B100" s="9">
        <v>0</v>
      </c>
      <c r="C100" s="9">
        <v>0</v>
      </c>
      <c r="D100" s="9">
        <v>0</v>
      </c>
      <c r="E100" s="9">
        <v>0</v>
      </c>
      <c r="F100" s="9"/>
      <c r="G100" s="9"/>
      <c r="H100" s="9"/>
      <c r="I100" s="9"/>
      <c r="J100" s="18"/>
      <c r="K100" s="47"/>
      <c r="L100" s="51"/>
      <c r="M100" s="47"/>
      <c r="N100" s="9"/>
    </row>
    <row r="101" spans="1:14" ht="24.95" customHeight="1" x14ac:dyDescent="0.25">
      <c r="A101" s="52" t="s">
        <v>103</v>
      </c>
      <c r="B101" s="9">
        <v>16</v>
      </c>
      <c r="C101" s="9">
        <v>0</v>
      </c>
      <c r="D101" s="9">
        <v>6</v>
      </c>
      <c r="E101" s="9">
        <v>0</v>
      </c>
      <c r="F101" s="9"/>
      <c r="G101" s="9"/>
      <c r="H101" s="9"/>
      <c r="I101" s="9"/>
      <c r="J101" s="18"/>
      <c r="K101" s="47"/>
      <c r="L101" s="51"/>
      <c r="M101" s="47"/>
      <c r="N101" s="9"/>
    </row>
    <row r="102" spans="1:14" ht="24.95" customHeight="1" x14ac:dyDescent="0.25">
      <c r="A102" s="52" t="s">
        <v>104</v>
      </c>
      <c r="B102" s="9">
        <v>6</v>
      </c>
      <c r="C102" s="9">
        <v>8</v>
      </c>
      <c r="D102" s="9">
        <v>47</v>
      </c>
      <c r="E102" s="9">
        <v>21</v>
      </c>
      <c r="F102" s="9"/>
      <c r="G102" s="9"/>
      <c r="H102" s="9"/>
      <c r="I102" s="9"/>
      <c r="J102" s="18"/>
      <c r="K102" s="47"/>
      <c r="L102" s="51"/>
      <c r="M102" s="47"/>
      <c r="N102" s="9"/>
    </row>
    <row r="103" spans="1:14" ht="24.95" customHeight="1" x14ac:dyDescent="0.25">
      <c r="A103" s="52" t="s">
        <v>105</v>
      </c>
      <c r="B103" s="9">
        <v>31</v>
      </c>
      <c r="C103" s="9">
        <v>35</v>
      </c>
      <c r="D103" s="9">
        <v>32</v>
      </c>
      <c r="E103" s="9">
        <v>17</v>
      </c>
      <c r="F103" s="9"/>
      <c r="G103" s="9"/>
      <c r="H103" s="9"/>
      <c r="I103" s="9"/>
      <c r="J103" s="18"/>
      <c r="K103" s="47"/>
      <c r="L103" s="51"/>
      <c r="M103" s="47"/>
      <c r="N103" s="9"/>
    </row>
    <row r="104" spans="1:14" ht="24.95" customHeight="1" x14ac:dyDescent="0.25">
      <c r="A104" s="52" t="s">
        <v>106</v>
      </c>
      <c r="B104" s="9">
        <v>8</v>
      </c>
      <c r="C104" s="9">
        <v>16</v>
      </c>
      <c r="D104" s="9">
        <v>13</v>
      </c>
      <c r="E104" s="9">
        <v>2</v>
      </c>
      <c r="F104" s="9"/>
      <c r="G104" s="9"/>
      <c r="H104" s="9"/>
      <c r="I104" s="9"/>
      <c r="J104" s="18"/>
      <c r="K104" s="47"/>
      <c r="L104" s="51"/>
      <c r="M104" s="47"/>
      <c r="N104" s="9"/>
    </row>
    <row r="105" spans="1:14" ht="24.95" customHeight="1" x14ac:dyDescent="0.25">
      <c r="A105" s="52" t="s">
        <v>107</v>
      </c>
      <c r="B105" s="9">
        <v>32</v>
      </c>
      <c r="C105" s="9">
        <v>21</v>
      </c>
      <c r="D105" s="9">
        <v>34</v>
      </c>
      <c r="E105" s="9">
        <v>16</v>
      </c>
      <c r="F105" s="9"/>
      <c r="G105" s="9"/>
      <c r="H105" s="9"/>
      <c r="I105" s="9"/>
      <c r="J105" s="18"/>
      <c r="K105" s="47"/>
      <c r="L105" s="51"/>
      <c r="M105" s="47"/>
      <c r="N105" s="9"/>
    </row>
    <row r="106" spans="1:14" ht="24.95" customHeight="1" x14ac:dyDescent="0.25">
      <c r="A106" s="52" t="s">
        <v>108</v>
      </c>
      <c r="B106" s="9">
        <v>0</v>
      </c>
      <c r="C106" s="9">
        <v>0</v>
      </c>
      <c r="D106" s="9">
        <v>0</v>
      </c>
      <c r="E106" s="9">
        <v>0</v>
      </c>
      <c r="F106" s="9"/>
      <c r="G106" s="9"/>
      <c r="H106" s="9"/>
      <c r="I106" s="9"/>
      <c r="J106" s="18"/>
      <c r="K106" s="47"/>
      <c r="L106" s="51"/>
      <c r="M106" s="47"/>
      <c r="N106" s="9"/>
    </row>
    <row r="107" spans="1:14" ht="24.95" customHeight="1" x14ac:dyDescent="0.25">
      <c r="A107" s="52" t="s">
        <v>109</v>
      </c>
      <c r="B107" s="9">
        <v>1</v>
      </c>
      <c r="C107" s="9">
        <v>1</v>
      </c>
      <c r="D107" s="9">
        <v>3</v>
      </c>
      <c r="E107" s="9">
        <v>0</v>
      </c>
      <c r="F107" s="9"/>
      <c r="G107" s="9"/>
      <c r="H107" s="9"/>
      <c r="I107" s="9"/>
      <c r="J107" s="18"/>
      <c r="K107" s="47"/>
      <c r="L107" s="51"/>
      <c r="M107" s="47"/>
      <c r="N107" s="9"/>
    </row>
    <row r="108" spans="1:14" ht="24.95" customHeight="1" x14ac:dyDescent="0.25">
      <c r="A108" s="52" t="s">
        <v>110</v>
      </c>
      <c r="B108" s="9">
        <v>5</v>
      </c>
      <c r="C108" s="9">
        <v>12</v>
      </c>
      <c r="D108" s="9">
        <v>7</v>
      </c>
      <c r="E108" s="9">
        <v>3</v>
      </c>
      <c r="F108" s="9"/>
      <c r="G108" s="9"/>
      <c r="H108" s="9"/>
      <c r="I108" s="9"/>
      <c r="J108" s="18"/>
      <c r="K108" s="47"/>
      <c r="L108" s="47"/>
      <c r="M108" s="47"/>
      <c r="N108" s="9"/>
    </row>
    <row r="109" spans="1:14" ht="24.95" customHeight="1" x14ac:dyDescent="0.25">
      <c r="A109" s="52" t="s">
        <v>111</v>
      </c>
      <c r="B109" s="9">
        <v>2</v>
      </c>
      <c r="C109" s="9">
        <v>4</v>
      </c>
      <c r="D109" s="9">
        <v>4</v>
      </c>
      <c r="E109" s="9">
        <v>1</v>
      </c>
      <c r="F109" s="9"/>
      <c r="G109" s="9"/>
      <c r="H109" s="9"/>
      <c r="I109" s="9"/>
      <c r="J109" s="18"/>
      <c r="K109" s="47"/>
      <c r="L109" s="47"/>
      <c r="M109" s="47"/>
      <c r="N109" s="9"/>
    </row>
    <row r="110" spans="1:14" ht="24.95" customHeight="1" x14ac:dyDescent="0.25">
      <c r="A110" s="52" t="s">
        <v>112</v>
      </c>
      <c r="B110" s="9">
        <v>1</v>
      </c>
      <c r="C110" s="9">
        <v>0</v>
      </c>
      <c r="D110" s="9">
        <v>4</v>
      </c>
      <c r="E110" s="9">
        <v>0</v>
      </c>
      <c r="F110" s="9"/>
      <c r="G110" s="9"/>
      <c r="H110" s="9"/>
      <c r="I110" s="9"/>
      <c r="J110" s="18"/>
      <c r="K110" s="47"/>
      <c r="L110" s="47"/>
      <c r="M110" s="47"/>
      <c r="N110" s="9"/>
    </row>
    <row r="111" spans="1:14" ht="22.5" x14ac:dyDescent="0.25">
      <c r="A111" s="52" t="s">
        <v>113</v>
      </c>
      <c r="B111" s="9">
        <v>9</v>
      </c>
      <c r="C111" s="9">
        <v>10</v>
      </c>
      <c r="D111" s="9">
        <v>13</v>
      </c>
      <c r="E111" s="9">
        <v>0</v>
      </c>
      <c r="F111" s="9"/>
      <c r="G111" s="9"/>
      <c r="H111" s="9"/>
      <c r="I111" s="9"/>
      <c r="J111" s="18"/>
      <c r="K111" s="47"/>
      <c r="L111" s="47"/>
      <c r="M111" s="47"/>
      <c r="N111" s="9"/>
    </row>
    <row r="112" spans="1:14" ht="24.95" customHeight="1" x14ac:dyDescent="0.25">
      <c r="A112" s="52" t="s">
        <v>114</v>
      </c>
      <c r="B112" s="9">
        <v>14</v>
      </c>
      <c r="C112" s="9">
        <v>9</v>
      </c>
      <c r="D112" s="9">
        <v>18</v>
      </c>
      <c r="E112" s="9">
        <v>6</v>
      </c>
      <c r="F112" s="9"/>
      <c r="G112" s="9"/>
      <c r="H112" s="9"/>
      <c r="I112" s="9"/>
      <c r="J112" s="18"/>
      <c r="K112" s="47"/>
      <c r="L112" s="47"/>
      <c r="M112" s="47"/>
      <c r="N112" s="9"/>
    </row>
    <row r="113" spans="1:14" ht="24.75" customHeight="1" x14ac:dyDescent="0.25">
      <c r="A113" s="52" t="s">
        <v>140</v>
      </c>
      <c r="B113" s="69">
        <v>4</v>
      </c>
      <c r="C113" s="69">
        <v>0</v>
      </c>
      <c r="D113" s="9">
        <v>0</v>
      </c>
      <c r="E113" s="9">
        <v>4</v>
      </c>
      <c r="F113" s="9"/>
      <c r="G113" s="9"/>
      <c r="H113" s="9"/>
      <c r="I113" s="9"/>
      <c r="J113" s="18"/>
      <c r="K113" s="47"/>
      <c r="L113" s="47"/>
      <c r="M113" s="47"/>
      <c r="N113" s="9"/>
    </row>
    <row r="114" spans="1:14" ht="22.5" x14ac:dyDescent="0.25">
      <c r="A114" s="52" t="s">
        <v>115</v>
      </c>
      <c r="B114" s="9">
        <v>2</v>
      </c>
      <c r="C114" s="9">
        <v>1</v>
      </c>
      <c r="D114" s="9">
        <v>1</v>
      </c>
      <c r="E114" s="9">
        <v>5</v>
      </c>
      <c r="F114" s="9"/>
      <c r="G114" s="9"/>
      <c r="H114" s="9"/>
      <c r="I114" s="9"/>
      <c r="J114" s="18"/>
      <c r="K114" s="70"/>
      <c r="L114" s="47"/>
      <c r="M114" s="47"/>
      <c r="N114" s="9"/>
    </row>
    <row r="115" spans="1:14" ht="33.75" x14ac:dyDescent="0.25">
      <c r="A115" s="52" t="s">
        <v>116</v>
      </c>
      <c r="B115" s="9">
        <v>0</v>
      </c>
      <c r="C115" s="9">
        <v>334</v>
      </c>
      <c r="D115" s="9">
        <v>9</v>
      </c>
      <c r="E115" s="9">
        <v>0</v>
      </c>
      <c r="F115" s="9"/>
      <c r="G115" s="9"/>
      <c r="H115" s="9"/>
      <c r="I115" s="9"/>
      <c r="J115" s="18"/>
      <c r="K115" s="47"/>
      <c r="L115" s="47"/>
      <c r="M115" s="47"/>
      <c r="N115" s="9"/>
    </row>
    <row r="116" spans="1:14" ht="24.95" customHeight="1" x14ac:dyDescent="0.25">
      <c r="A116" s="50" t="s">
        <v>164</v>
      </c>
      <c r="B116" s="9">
        <v>90</v>
      </c>
      <c r="C116" s="9">
        <v>100</v>
      </c>
      <c r="D116" s="9">
        <v>100</v>
      </c>
      <c r="E116" s="9">
        <v>80</v>
      </c>
      <c r="F116" s="9"/>
      <c r="G116" s="9"/>
      <c r="H116" s="9"/>
      <c r="I116" s="9"/>
      <c r="J116" s="9"/>
      <c r="K116" s="47"/>
      <c r="L116" s="47"/>
      <c r="M116" s="47"/>
      <c r="N116" s="9"/>
    </row>
    <row r="117" spans="1:14" ht="24.95" customHeight="1" x14ac:dyDescent="0.25">
      <c r="A117" s="50" t="s">
        <v>117</v>
      </c>
      <c r="B117" s="9">
        <v>110</v>
      </c>
      <c r="C117" s="9">
        <v>93</v>
      </c>
      <c r="D117" s="9">
        <v>115</v>
      </c>
      <c r="E117" s="9">
        <v>61</v>
      </c>
      <c r="F117" s="9"/>
      <c r="G117" s="9"/>
      <c r="H117" s="9"/>
      <c r="I117" s="9"/>
      <c r="J117" s="9"/>
      <c r="K117" s="47"/>
      <c r="L117" s="47"/>
      <c r="M117" s="47"/>
      <c r="N117" s="9"/>
    </row>
    <row r="118" spans="1:14" ht="24.95" customHeight="1" thickBot="1" x14ac:dyDescent="0.3">
      <c r="A118" s="154" t="s">
        <v>118</v>
      </c>
      <c r="B118" s="87">
        <v>148</v>
      </c>
      <c r="C118" s="87">
        <v>456</v>
      </c>
      <c r="D118" s="9">
        <v>220</v>
      </c>
      <c r="E118" s="9">
        <v>88</v>
      </c>
      <c r="F118" s="87"/>
      <c r="G118" s="87"/>
      <c r="H118" s="87"/>
      <c r="I118" s="87"/>
      <c r="J118" s="87"/>
      <c r="K118" s="88"/>
      <c r="L118" s="88"/>
      <c r="M118" s="88"/>
      <c r="N118" s="87"/>
    </row>
    <row r="119" spans="1:14" ht="15.75" thickBot="1" x14ac:dyDescent="0.3">
      <c r="A119" s="174" t="s">
        <v>119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6"/>
    </row>
    <row r="120" spans="1:14" ht="20.100000000000001" customHeight="1" x14ac:dyDescent="0.25">
      <c r="A120" s="95" t="s">
        <v>120</v>
      </c>
      <c r="B120" s="90">
        <v>11</v>
      </c>
      <c r="C120" s="90">
        <v>22</v>
      </c>
      <c r="D120" s="9">
        <v>16</v>
      </c>
      <c r="E120" s="9">
        <v>14</v>
      </c>
      <c r="F120" s="90"/>
      <c r="G120" s="90"/>
      <c r="H120" s="90"/>
      <c r="I120" s="90"/>
      <c r="J120" s="90"/>
      <c r="K120" s="92"/>
      <c r="L120" s="92"/>
      <c r="M120" s="155"/>
      <c r="N120" s="156"/>
    </row>
    <row r="121" spans="1:14" ht="20.100000000000001" customHeight="1" x14ac:dyDescent="0.25">
      <c r="A121" s="68" t="s">
        <v>121</v>
      </c>
      <c r="B121" s="9">
        <v>9</v>
      </c>
      <c r="C121" s="9">
        <v>7</v>
      </c>
      <c r="D121" s="9">
        <v>7</v>
      </c>
      <c r="E121" s="9">
        <v>8</v>
      </c>
      <c r="F121" s="9"/>
      <c r="G121" s="9"/>
      <c r="H121" s="9"/>
      <c r="I121" s="9"/>
      <c r="J121" s="9"/>
      <c r="K121" s="47"/>
      <c r="L121" s="47"/>
      <c r="M121" s="51"/>
      <c r="N121" s="48"/>
    </row>
    <row r="122" spans="1:14" ht="20.100000000000001" customHeight="1" x14ac:dyDescent="0.25">
      <c r="A122" s="68" t="s">
        <v>141</v>
      </c>
      <c r="B122" s="9">
        <v>20</v>
      </c>
      <c r="C122" s="9">
        <v>19</v>
      </c>
      <c r="D122" s="9">
        <v>23</v>
      </c>
      <c r="E122" s="9">
        <v>22</v>
      </c>
      <c r="F122" s="9"/>
      <c r="G122" s="9"/>
      <c r="H122" s="9"/>
      <c r="I122" s="9"/>
      <c r="J122" s="9"/>
      <c r="K122" s="47"/>
      <c r="L122" s="47"/>
      <c r="M122" s="51"/>
      <c r="N122" s="48"/>
    </row>
    <row r="123" spans="1:14" ht="20.100000000000001" customHeight="1" thickBot="1" x14ac:dyDescent="0.3">
      <c r="A123" s="86" t="s">
        <v>142</v>
      </c>
      <c r="B123" s="87">
        <v>552</v>
      </c>
      <c r="C123" s="87">
        <v>712</v>
      </c>
      <c r="D123" s="9">
        <v>752</v>
      </c>
      <c r="E123" s="9">
        <v>336</v>
      </c>
      <c r="F123" s="87"/>
      <c r="G123" s="87"/>
      <c r="H123" s="87"/>
      <c r="I123" s="87"/>
      <c r="J123" s="87"/>
      <c r="K123" s="88"/>
      <c r="L123" s="88"/>
      <c r="M123" s="157"/>
      <c r="N123" s="158"/>
    </row>
    <row r="124" spans="1:14" ht="35.1" customHeight="1" thickBot="1" x14ac:dyDescent="0.3">
      <c r="A124" s="174" t="s">
        <v>143</v>
      </c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6"/>
    </row>
    <row r="125" spans="1:14" ht="20.100000000000001" customHeight="1" x14ac:dyDescent="0.25">
      <c r="A125" s="185" t="s">
        <v>144</v>
      </c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7"/>
    </row>
    <row r="126" spans="1:14" ht="20.100000000000001" customHeight="1" x14ac:dyDescent="0.25">
      <c r="A126" s="71" t="s">
        <v>122</v>
      </c>
      <c r="B126" s="54">
        <v>206</v>
      </c>
      <c r="C126" s="54">
        <v>226</v>
      </c>
      <c r="D126" s="54">
        <v>234</v>
      </c>
      <c r="E126" s="54">
        <v>85</v>
      </c>
      <c r="F126" s="54"/>
      <c r="G126" s="54"/>
      <c r="H126" s="54"/>
      <c r="I126" s="54"/>
      <c r="J126" s="54"/>
      <c r="K126" s="49"/>
      <c r="L126" s="49"/>
      <c r="M126" s="53"/>
      <c r="N126" s="54"/>
    </row>
    <row r="127" spans="1:14" ht="20.100000000000001" customHeight="1" x14ac:dyDescent="0.25">
      <c r="A127" s="71" t="s">
        <v>145</v>
      </c>
      <c r="B127" s="54">
        <v>36</v>
      </c>
      <c r="C127" s="54">
        <v>40</v>
      </c>
      <c r="D127" s="54">
        <v>55</v>
      </c>
      <c r="E127" s="54">
        <v>15</v>
      </c>
      <c r="F127" s="54"/>
      <c r="G127" s="54"/>
      <c r="H127" s="54"/>
      <c r="I127" s="54"/>
      <c r="J127" s="54"/>
      <c r="K127" s="49"/>
      <c r="L127" s="49"/>
      <c r="M127" s="53"/>
      <c r="N127" s="54"/>
    </row>
    <row r="128" spans="1:14" ht="20.100000000000001" customHeight="1" x14ac:dyDescent="0.25">
      <c r="A128" s="71" t="s">
        <v>127</v>
      </c>
      <c r="B128" s="54">
        <v>36</v>
      </c>
      <c r="C128" s="54">
        <v>40</v>
      </c>
      <c r="D128" s="54">
        <v>55</v>
      </c>
      <c r="E128" s="54">
        <v>15</v>
      </c>
      <c r="F128" s="54"/>
      <c r="G128" s="54"/>
      <c r="H128" s="54"/>
      <c r="I128" s="54"/>
      <c r="J128" s="54"/>
      <c r="K128" s="49"/>
      <c r="L128" s="49"/>
      <c r="M128" s="53"/>
      <c r="N128" s="54"/>
    </row>
    <row r="129" spans="1:14" ht="20.100000000000001" customHeight="1" x14ac:dyDescent="0.25">
      <c r="A129" s="71" t="s">
        <v>146</v>
      </c>
      <c r="B129" s="54">
        <v>242</v>
      </c>
      <c r="C129" s="54">
        <v>266</v>
      </c>
      <c r="D129" s="54">
        <v>289</v>
      </c>
      <c r="E129" s="54">
        <v>100</v>
      </c>
      <c r="F129" s="54"/>
      <c r="G129" s="54"/>
      <c r="H129" s="54"/>
      <c r="I129" s="54"/>
      <c r="J129" s="54"/>
      <c r="K129" s="49"/>
      <c r="L129" s="49"/>
      <c r="M129" s="53"/>
      <c r="N129" s="54"/>
    </row>
    <row r="130" spans="1:14" ht="20.100000000000001" customHeight="1" x14ac:dyDescent="0.25">
      <c r="A130" s="71" t="s">
        <v>171</v>
      </c>
      <c r="B130" s="184"/>
      <c r="C130" s="54">
        <v>266</v>
      </c>
      <c r="D130" s="54">
        <v>289</v>
      </c>
      <c r="E130" s="54">
        <v>100</v>
      </c>
      <c r="F130" s="54"/>
      <c r="G130" s="54"/>
      <c r="H130" s="54"/>
      <c r="I130" s="54"/>
      <c r="J130" s="54"/>
      <c r="K130" s="49"/>
      <c r="L130" s="49"/>
      <c r="M130" s="53"/>
      <c r="N130" s="54"/>
    </row>
    <row r="131" spans="1:14" ht="20.100000000000001" customHeight="1" x14ac:dyDescent="0.25">
      <c r="A131" s="71" t="s">
        <v>147</v>
      </c>
      <c r="B131" s="72">
        <v>0</v>
      </c>
      <c r="C131" s="72">
        <v>0</v>
      </c>
      <c r="D131" s="72">
        <v>0</v>
      </c>
      <c r="E131" s="72">
        <v>0</v>
      </c>
      <c r="F131" s="54"/>
      <c r="G131" s="54"/>
      <c r="H131" s="54"/>
      <c r="I131" s="54"/>
      <c r="J131" s="54"/>
      <c r="K131" s="49"/>
      <c r="L131" s="49"/>
      <c r="M131" s="53"/>
      <c r="N131" s="54"/>
    </row>
    <row r="132" spans="1:14" ht="20.100000000000001" customHeight="1" x14ac:dyDescent="0.25">
      <c r="A132" s="71" t="s">
        <v>148</v>
      </c>
      <c r="B132" s="54">
        <v>1</v>
      </c>
      <c r="C132" s="54">
        <v>2</v>
      </c>
      <c r="D132" s="54">
        <v>4</v>
      </c>
      <c r="E132" s="54">
        <v>2</v>
      </c>
      <c r="F132" s="54"/>
      <c r="G132" s="54"/>
      <c r="H132" s="54"/>
      <c r="I132" s="54"/>
      <c r="J132" s="54"/>
      <c r="K132" s="49"/>
      <c r="L132" s="49"/>
      <c r="M132" s="53"/>
      <c r="N132" s="54"/>
    </row>
    <row r="133" spans="1:14" ht="20.100000000000001" customHeight="1" x14ac:dyDescent="0.25">
      <c r="A133" s="71" t="s">
        <v>149</v>
      </c>
      <c r="B133" s="54">
        <v>78</v>
      </c>
      <c r="C133" s="54">
        <v>69</v>
      </c>
      <c r="D133" s="54">
        <v>80</v>
      </c>
      <c r="E133" s="54">
        <v>78</v>
      </c>
      <c r="F133" s="54"/>
      <c r="G133" s="54"/>
      <c r="H133" s="54"/>
      <c r="I133" s="54"/>
      <c r="J133" s="54"/>
      <c r="K133" s="49"/>
      <c r="L133" s="49"/>
      <c r="M133" s="53"/>
      <c r="N133" s="54"/>
    </row>
    <row r="134" spans="1:14" ht="20.100000000000001" customHeight="1" thickBot="1" x14ac:dyDescent="0.3">
      <c r="A134" s="71" t="s">
        <v>150</v>
      </c>
      <c r="B134" s="54">
        <v>521</v>
      </c>
      <c r="C134" s="54">
        <v>840</v>
      </c>
      <c r="D134" s="54">
        <v>926</v>
      </c>
      <c r="E134" s="54">
        <v>317</v>
      </c>
      <c r="F134" s="54"/>
      <c r="G134" s="54"/>
      <c r="H134" s="54"/>
      <c r="I134" s="54"/>
      <c r="J134" s="54"/>
      <c r="K134" s="49"/>
      <c r="L134" s="49"/>
      <c r="M134" s="53"/>
      <c r="N134" s="54"/>
    </row>
    <row r="135" spans="1:14" ht="20.100000000000001" customHeight="1" x14ac:dyDescent="0.25">
      <c r="A135" s="188" t="s">
        <v>151</v>
      </c>
      <c r="B135" s="189"/>
      <c r="C135" s="189"/>
      <c r="D135" s="189"/>
      <c r="E135" s="73"/>
      <c r="F135" s="189"/>
      <c r="G135" s="189"/>
      <c r="H135" s="189"/>
      <c r="I135" s="189"/>
      <c r="J135" s="189"/>
      <c r="K135" s="189"/>
      <c r="L135" s="189"/>
      <c r="M135" s="189"/>
      <c r="N135" s="190"/>
    </row>
    <row r="136" spans="1:14" ht="20.100000000000001" customHeight="1" x14ac:dyDescent="0.25">
      <c r="A136" s="71" t="s">
        <v>123</v>
      </c>
      <c r="B136" s="54">
        <v>89</v>
      </c>
      <c r="C136" s="54">
        <v>91</v>
      </c>
      <c r="D136" s="54">
        <v>93</v>
      </c>
      <c r="E136" s="54">
        <v>43</v>
      </c>
      <c r="F136" s="191"/>
      <c r="G136" s="191"/>
      <c r="H136" s="191"/>
      <c r="I136" s="191"/>
      <c r="J136" s="191"/>
      <c r="K136" s="191"/>
      <c r="L136" s="191"/>
      <c r="M136" s="191"/>
      <c r="N136" s="191"/>
    </row>
    <row r="137" spans="1:14" ht="20.100000000000001" customHeight="1" x14ac:dyDescent="0.25">
      <c r="A137" s="71" t="s">
        <v>125</v>
      </c>
      <c r="B137" s="54">
        <v>13</v>
      </c>
      <c r="C137" s="54">
        <v>14</v>
      </c>
      <c r="D137" s="54">
        <v>68</v>
      </c>
      <c r="E137" s="54">
        <v>29</v>
      </c>
      <c r="F137" s="191"/>
      <c r="G137" s="191"/>
      <c r="H137" s="191"/>
      <c r="I137" s="191"/>
      <c r="J137" s="191"/>
      <c r="K137" s="191"/>
      <c r="L137" s="191"/>
      <c r="M137" s="191"/>
      <c r="N137" s="191"/>
    </row>
    <row r="138" spans="1:14" ht="20.100000000000001" customHeight="1" x14ac:dyDescent="0.25">
      <c r="A138" s="71" t="s">
        <v>128</v>
      </c>
      <c r="B138" s="54">
        <v>13</v>
      </c>
      <c r="C138" s="54">
        <v>14</v>
      </c>
      <c r="D138" s="54">
        <v>68</v>
      </c>
      <c r="E138" s="54">
        <v>29</v>
      </c>
      <c r="F138" s="191"/>
      <c r="G138" s="191"/>
      <c r="H138" s="191"/>
      <c r="I138" s="191"/>
      <c r="J138" s="191"/>
      <c r="K138" s="191"/>
      <c r="L138" s="191"/>
      <c r="M138" s="191"/>
      <c r="N138" s="191"/>
    </row>
    <row r="139" spans="1:14" ht="20.100000000000001" customHeight="1" x14ac:dyDescent="0.25">
      <c r="A139" s="71" t="s">
        <v>152</v>
      </c>
      <c r="B139" s="54">
        <v>0</v>
      </c>
      <c r="C139" s="54">
        <v>0</v>
      </c>
      <c r="D139" s="54">
        <v>5</v>
      </c>
      <c r="E139" s="54">
        <v>2</v>
      </c>
      <c r="F139" s="191"/>
      <c r="G139" s="191"/>
      <c r="H139" s="191"/>
      <c r="I139" s="191"/>
      <c r="J139" s="191"/>
      <c r="K139" s="191"/>
      <c r="L139" s="191"/>
      <c r="M139" s="191"/>
      <c r="N139" s="191"/>
    </row>
    <row r="140" spans="1:14" ht="20.100000000000001" customHeight="1" x14ac:dyDescent="0.25">
      <c r="A140" s="71" t="s">
        <v>153</v>
      </c>
      <c r="B140" s="54">
        <v>89</v>
      </c>
      <c r="C140" s="54">
        <v>105</v>
      </c>
      <c r="D140" s="54">
        <v>161</v>
      </c>
      <c r="E140" s="54">
        <v>72</v>
      </c>
      <c r="F140" s="191"/>
      <c r="G140" s="191"/>
      <c r="H140" s="191"/>
      <c r="I140" s="191"/>
      <c r="J140" s="191"/>
      <c r="K140" s="191"/>
      <c r="L140" s="191"/>
      <c r="M140" s="191"/>
      <c r="N140" s="191"/>
    </row>
    <row r="141" spans="1:14" ht="20.100000000000001" customHeight="1" x14ac:dyDescent="0.25">
      <c r="A141" s="71" t="s">
        <v>172</v>
      </c>
      <c r="B141" s="184"/>
      <c r="C141" s="54">
        <v>0</v>
      </c>
      <c r="D141" s="54">
        <v>161</v>
      </c>
      <c r="E141" s="54">
        <v>72</v>
      </c>
      <c r="F141" s="54"/>
      <c r="G141" s="54"/>
      <c r="H141" s="54"/>
      <c r="I141" s="54"/>
      <c r="J141" s="54"/>
      <c r="K141" s="49"/>
      <c r="L141" s="49"/>
      <c r="M141" s="53"/>
      <c r="N141" s="54"/>
    </row>
    <row r="142" spans="1:14" ht="20.100000000000001" customHeight="1" x14ac:dyDescent="0.25">
      <c r="A142" s="71" t="s">
        <v>154</v>
      </c>
      <c r="B142" s="54">
        <v>0</v>
      </c>
      <c r="C142" s="54">
        <v>0</v>
      </c>
      <c r="D142" s="54">
        <v>0</v>
      </c>
      <c r="E142" s="54">
        <v>0</v>
      </c>
      <c r="F142" s="54"/>
      <c r="G142" s="54"/>
      <c r="H142" s="54"/>
      <c r="I142" s="54"/>
      <c r="J142" s="54"/>
      <c r="K142" s="49"/>
      <c r="L142" s="49"/>
      <c r="M142" s="53"/>
      <c r="N142" s="54"/>
    </row>
    <row r="143" spans="1:14" ht="20.100000000000001" customHeight="1" x14ac:dyDescent="0.25">
      <c r="A143" s="71" t="s">
        <v>155</v>
      </c>
      <c r="B143" s="54">
        <v>1</v>
      </c>
      <c r="C143" s="54">
        <v>2</v>
      </c>
      <c r="D143" s="54">
        <v>3</v>
      </c>
      <c r="E143" s="54">
        <v>2</v>
      </c>
      <c r="F143" s="54"/>
      <c r="G143" s="54"/>
      <c r="H143" s="54"/>
      <c r="I143" s="54"/>
      <c r="J143" s="54"/>
      <c r="K143" s="49"/>
      <c r="L143" s="49"/>
      <c r="M143" s="53"/>
      <c r="N143" s="54"/>
    </row>
    <row r="144" spans="1:14" ht="20.100000000000001" customHeight="1" x14ac:dyDescent="0.25">
      <c r="A144" s="71" t="s">
        <v>156</v>
      </c>
      <c r="B144" s="54">
        <v>58</v>
      </c>
      <c r="C144" s="54">
        <v>74</v>
      </c>
      <c r="D144" s="54">
        <v>73</v>
      </c>
      <c r="E144" s="54">
        <v>73</v>
      </c>
      <c r="F144" s="54"/>
      <c r="G144" s="54"/>
      <c r="H144" s="54"/>
      <c r="I144" s="54"/>
      <c r="J144" s="54"/>
      <c r="K144" s="49"/>
      <c r="L144" s="49"/>
      <c r="M144" s="53"/>
      <c r="N144" s="54"/>
    </row>
    <row r="145" spans="1:14" ht="20.100000000000001" customHeight="1" x14ac:dyDescent="0.25">
      <c r="A145" s="71" t="s">
        <v>157</v>
      </c>
      <c r="B145" s="54">
        <v>263</v>
      </c>
      <c r="C145" s="54">
        <v>300</v>
      </c>
      <c r="D145" s="54">
        <v>559</v>
      </c>
      <c r="E145" s="54">
        <v>249</v>
      </c>
      <c r="F145" s="54"/>
      <c r="G145" s="54"/>
      <c r="H145" s="54"/>
      <c r="I145" s="54"/>
      <c r="J145" s="54"/>
      <c r="K145" s="49"/>
      <c r="L145" s="49"/>
      <c r="M145" s="53"/>
      <c r="N145" s="54"/>
    </row>
    <row r="146" spans="1:14" ht="20.100000000000001" customHeight="1" x14ac:dyDescent="0.25">
      <c r="A146" s="76" t="s">
        <v>158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4"/>
      <c r="L146" s="74"/>
      <c r="M146" s="75"/>
      <c r="N146" s="73"/>
    </row>
    <row r="147" spans="1:14" ht="20.100000000000001" customHeight="1" x14ac:dyDescent="0.25">
      <c r="A147" s="71" t="s">
        <v>124</v>
      </c>
      <c r="B147" s="54">
        <v>127</v>
      </c>
      <c r="C147" s="54">
        <v>167</v>
      </c>
      <c r="D147" s="54">
        <v>195</v>
      </c>
      <c r="E147" s="54">
        <v>74</v>
      </c>
      <c r="F147" s="54"/>
      <c r="G147" s="54"/>
      <c r="H147" s="54"/>
      <c r="I147" s="54"/>
      <c r="J147" s="54"/>
      <c r="K147" s="49"/>
      <c r="L147" s="53"/>
      <c r="M147" s="53"/>
      <c r="N147" s="54"/>
    </row>
    <row r="148" spans="1:14" ht="20.100000000000001" customHeight="1" x14ac:dyDescent="0.25">
      <c r="A148" s="71" t="s">
        <v>126</v>
      </c>
      <c r="B148" s="54">
        <v>127</v>
      </c>
      <c r="C148" s="54">
        <v>84</v>
      </c>
      <c r="D148" s="54">
        <v>195</v>
      </c>
      <c r="E148" s="54">
        <v>25</v>
      </c>
      <c r="F148" s="54"/>
      <c r="G148" s="54"/>
      <c r="H148" s="54"/>
      <c r="I148" s="54"/>
      <c r="J148" s="54"/>
      <c r="K148" s="49"/>
      <c r="L148" s="53"/>
      <c r="M148" s="53"/>
      <c r="N148" s="54"/>
    </row>
    <row r="149" spans="1:14" ht="20.100000000000001" customHeight="1" x14ac:dyDescent="0.25">
      <c r="A149" s="71" t="s">
        <v>129</v>
      </c>
      <c r="B149" s="54">
        <v>71</v>
      </c>
      <c r="C149" s="54">
        <v>70</v>
      </c>
      <c r="D149" s="54">
        <v>87</v>
      </c>
      <c r="E149" s="54">
        <v>25</v>
      </c>
      <c r="F149" s="54"/>
      <c r="G149" s="54"/>
      <c r="H149" s="54"/>
      <c r="I149" s="54"/>
      <c r="J149" s="54"/>
      <c r="K149" s="49"/>
      <c r="L149" s="53"/>
      <c r="M149" s="53"/>
      <c r="N149" s="54"/>
    </row>
    <row r="150" spans="1:14" ht="20.100000000000001" customHeight="1" x14ac:dyDescent="0.25">
      <c r="A150" s="71" t="s">
        <v>130</v>
      </c>
      <c r="B150" s="54">
        <v>127</v>
      </c>
      <c r="C150" s="54">
        <v>237</v>
      </c>
      <c r="D150" s="54">
        <v>195</v>
      </c>
      <c r="E150" s="54">
        <v>37</v>
      </c>
      <c r="F150" s="54"/>
      <c r="G150" s="54"/>
      <c r="H150" s="54"/>
      <c r="I150" s="54"/>
      <c r="J150" s="54"/>
      <c r="K150" s="49"/>
      <c r="L150" s="53"/>
      <c r="M150" s="53"/>
      <c r="N150" s="54"/>
    </row>
    <row r="151" spans="1:14" ht="20.100000000000001" customHeight="1" x14ac:dyDescent="0.25">
      <c r="A151" s="71" t="s">
        <v>173</v>
      </c>
      <c r="B151" s="192"/>
      <c r="C151" s="54">
        <v>237</v>
      </c>
      <c r="D151" s="54">
        <v>195</v>
      </c>
      <c r="E151" s="54">
        <v>99</v>
      </c>
      <c r="F151" s="54"/>
      <c r="G151" s="54"/>
      <c r="H151" s="54"/>
      <c r="I151" s="54"/>
      <c r="J151" s="54"/>
      <c r="K151" s="49"/>
      <c r="L151" s="53"/>
      <c r="M151" s="53"/>
      <c r="N151" s="54"/>
    </row>
    <row r="152" spans="1:14" ht="20.100000000000001" customHeight="1" x14ac:dyDescent="0.25">
      <c r="A152" s="71" t="s">
        <v>159</v>
      </c>
      <c r="B152" s="54">
        <v>3</v>
      </c>
      <c r="C152" s="54">
        <v>7</v>
      </c>
      <c r="D152" s="54">
        <v>7</v>
      </c>
      <c r="E152" s="54">
        <v>3</v>
      </c>
      <c r="F152" s="54"/>
      <c r="G152" s="54"/>
      <c r="H152" s="54"/>
      <c r="I152" s="54"/>
      <c r="J152" s="54"/>
      <c r="K152" s="49"/>
      <c r="L152" s="53"/>
      <c r="M152" s="53"/>
      <c r="N152" s="54"/>
    </row>
    <row r="153" spans="1:14" ht="20.100000000000001" customHeight="1" x14ac:dyDescent="0.25">
      <c r="A153" s="71" t="s">
        <v>160</v>
      </c>
      <c r="B153" s="54">
        <v>1</v>
      </c>
      <c r="C153" s="54">
        <v>3</v>
      </c>
      <c r="D153" s="54">
        <v>2</v>
      </c>
      <c r="E153" s="54">
        <v>2</v>
      </c>
      <c r="F153" s="54"/>
      <c r="G153" s="54"/>
      <c r="H153" s="54"/>
      <c r="I153" s="54"/>
      <c r="J153" s="54"/>
      <c r="K153" s="49"/>
      <c r="L153" s="53"/>
      <c r="M153" s="53"/>
      <c r="N153" s="54"/>
    </row>
    <row r="154" spans="1:14" x14ac:dyDescent="0.25">
      <c r="A154" s="71" t="s">
        <v>161</v>
      </c>
      <c r="B154" s="54">
        <v>62</v>
      </c>
      <c r="C154" s="54">
        <v>64</v>
      </c>
      <c r="D154" s="54">
        <v>66</v>
      </c>
      <c r="E154" s="54">
        <v>66</v>
      </c>
      <c r="F154" s="54"/>
      <c r="G154" s="54"/>
      <c r="H154" s="54"/>
      <c r="I154" s="54"/>
      <c r="J154" s="54"/>
      <c r="K154" s="49"/>
      <c r="L154" s="53"/>
      <c r="M154" s="53"/>
      <c r="N154" s="54"/>
    </row>
    <row r="155" spans="1:14" x14ac:dyDescent="0.25">
      <c r="A155" s="71" t="s">
        <v>162</v>
      </c>
      <c r="B155" s="54">
        <v>456</v>
      </c>
      <c r="C155" s="54">
        <v>805</v>
      </c>
      <c r="D155" s="54">
        <v>876</v>
      </c>
      <c r="E155" s="54">
        <v>236</v>
      </c>
      <c r="F155" s="54"/>
      <c r="G155" s="54"/>
      <c r="H155" s="54"/>
      <c r="I155" s="54"/>
      <c r="J155" s="54"/>
      <c r="K155" s="49"/>
      <c r="L155" s="53"/>
      <c r="M155" s="53"/>
      <c r="N155" s="54"/>
    </row>
    <row r="156" spans="1:14" x14ac:dyDescent="0.25">
      <c r="A156" s="77" t="s">
        <v>163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1:14" x14ac:dyDescent="0.25">
      <c r="A157" s="78" t="s">
        <v>131</v>
      </c>
      <c r="B157" s="53">
        <v>3</v>
      </c>
      <c r="C157" s="53">
        <v>0</v>
      </c>
      <c r="D157" s="49">
        <v>0</v>
      </c>
      <c r="E157" s="79">
        <v>0</v>
      </c>
      <c r="F157" s="79"/>
      <c r="G157" s="79"/>
      <c r="H157" s="79"/>
      <c r="I157" s="79"/>
      <c r="J157" s="79"/>
      <c r="K157" s="79"/>
      <c r="L157" s="79"/>
      <c r="M157" s="80"/>
      <c r="N157" s="49"/>
    </row>
    <row r="158" spans="1:14" x14ac:dyDescent="0.25">
      <c r="A158" s="78" t="s">
        <v>132</v>
      </c>
      <c r="B158" s="53">
        <v>30</v>
      </c>
      <c r="C158" s="53">
        <v>0</v>
      </c>
      <c r="D158" s="49">
        <v>0</v>
      </c>
      <c r="E158" s="79">
        <v>0</v>
      </c>
      <c r="F158" s="79"/>
      <c r="G158" s="79"/>
      <c r="H158" s="79"/>
      <c r="I158" s="79"/>
      <c r="J158" s="79"/>
      <c r="K158" s="79"/>
      <c r="L158" s="79"/>
      <c r="M158" s="80"/>
      <c r="N158" s="49"/>
    </row>
    <row r="159" spans="1:14" ht="15.75" x14ac:dyDescent="0.25">
      <c r="A159" s="201" t="s">
        <v>133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</row>
    <row r="160" spans="1:14" x14ac:dyDescent="0.25">
      <c r="A160" s="82" t="s">
        <v>134</v>
      </c>
      <c r="B160" s="47">
        <v>63</v>
      </c>
      <c r="C160" s="81">
        <v>200</v>
      </c>
      <c r="D160" s="81">
        <v>190</v>
      </c>
      <c r="E160" s="81">
        <v>92</v>
      </c>
      <c r="F160" s="81"/>
      <c r="G160" s="81"/>
      <c r="H160" s="81"/>
      <c r="I160" s="83"/>
      <c r="J160" s="81"/>
      <c r="K160" s="81"/>
      <c r="L160" s="81"/>
      <c r="M160" s="81"/>
      <c r="N160" s="51">
        <f>SUM(B160:M160)</f>
        <v>545</v>
      </c>
    </row>
    <row r="161" spans="1:14" x14ac:dyDescent="0.25">
      <c r="A161" s="82" t="s">
        <v>132</v>
      </c>
      <c r="B161" s="47">
        <v>477</v>
      </c>
      <c r="C161" s="81">
        <v>387</v>
      </c>
      <c r="D161" s="81">
        <v>320</v>
      </c>
      <c r="E161" s="81">
        <v>150</v>
      </c>
      <c r="F161" s="81"/>
      <c r="G161" s="81"/>
      <c r="H161" s="81"/>
      <c r="I161" s="83"/>
      <c r="J161" s="81"/>
      <c r="K161" s="81"/>
      <c r="L161" s="81"/>
      <c r="M161" s="81"/>
      <c r="N161" s="51" t="s">
        <v>19</v>
      </c>
    </row>
  </sheetData>
  <mergeCells count="5">
    <mergeCell ref="A1:N1"/>
    <mergeCell ref="A2:N2"/>
    <mergeCell ref="A3:N3"/>
    <mergeCell ref="A4:N4"/>
    <mergeCell ref="A159:N15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Dif050</dc:creator>
  <cp:lastModifiedBy>Dif050</cp:lastModifiedBy>
  <cp:lastPrinted>2017-03-09T18:40:23Z</cp:lastPrinted>
  <dcterms:created xsi:type="dcterms:W3CDTF">2017-02-02T21:33:35Z</dcterms:created>
  <dcterms:modified xsi:type="dcterms:W3CDTF">2017-05-11T22:00:11Z</dcterms:modified>
</cp:coreProperties>
</file>