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15F5DAC7-BB21-4444-9E60-7C0DDB302C84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G35" i="11" l="1"/>
  <c r="G34" i="11"/>
  <c r="G33" i="11"/>
  <c r="G32" i="11"/>
  <c r="G31" i="11"/>
  <c r="G30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<sst xmlns="http://schemas.openxmlformats.org/spreadsheetml/2006/main" count="1198" uniqueCount="386">
  <si>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</si>
  <si>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</si>
  <si>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</si>
  <si>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</si>
  <si>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</si>
  <si>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</si>
  <si>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</si>
  <si>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</si>
  <si>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</si>
  <si>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</si>
  <si>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</si>
  <si>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</si>
  <si>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</si>
  <si>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</si>
  <si>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</si>
  <si>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</si>
  <si>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</si>
  <si>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</si>
  <si>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</si>
  <si>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</si>
  <si>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</si>
  <si>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</si>
  <si>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</si>
  <si>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</si>
  <si>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</si>
  <si>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</si>
  <si>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</si>
  <si>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</si>
  <si>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</si>
  <si>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</si>
  <si>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</si>
  <si>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</si>
  <si>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</si>
  <si>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</si>
  <si>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</si>
  <si>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</si>
  <si>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</si>
  <si>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</si>
  <si>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</si>
  <si>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</si>
  <si>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</si>
  <si>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</si>
  <si>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</si>
  <si>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</si>
  <si>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</si>
  <si>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</si>
  <si>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</si>
  <si>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</si>
  <si>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</si>
  <si>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</si>
  <si>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</si>
  <si>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</si>
  <si>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</si>
  <si>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</si>
  <si>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</si>
  <si>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</si>
  <si>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</si>
  <si>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</si>
  <si>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</si>
  <si>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</si>
  <si>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</si>
  <si>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</si>
  <si>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</si>
  <si>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</si>
  <si>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</si>
  <si>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</si>
  <si>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</si>
  <si>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</si>
  <si>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</si>
  <si>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</si>
  <si>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</si>
  <si>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</si>
  <si>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</si>
  <si>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</si>
  <si>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</si>
  <si>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</si>
  <si>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</si>
  <si>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</si>
  <si>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</si>
  <si>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</si>
  <si>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</si>
  <si>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</si>
  <si>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</si>
  <si>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</si>
  <si>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</si>
  <si>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</si>
  <si>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</si>
  <si>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</si>
  <si>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</si>
  <si>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</si>
  <si>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</si>
  <si>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</si>
  <si>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</si>
  <si>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</si>
  <si>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</si>
  <si>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</si>
  <si>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</si>
  <si>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</si>
  <si>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</si>
  <si>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</si>
  <si>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</si>
  <si>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</si>
  <si>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</si>
  <si>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</si>
  <si>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</si>
  <si>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</si>
  <si>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</si>
  <si>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</si>
  <si>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</si>
  <si>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</si>
  <si>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</si>
  <si>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</si>
  <si>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</si>
  <si>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</si>
  <si>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</si>
  <si>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</si>
  <si>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</si>
  <si>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</si>
  <si>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</si>
  <si>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</si>
  <si>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</si>
  <si>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</si>
  <si>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</si>
  <si>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</si>
  <si>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</si>
  <si>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</si>
  <si>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</si>
  <si>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</si>
  <si>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</si>
  <si>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</si>
  <si>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</si>
  <si>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</si>
  <si>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</si>
  <si>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</si>
  <si>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</si>
  <si>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</si>
  <si>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</si>
  <si>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</si>
  <si>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</si>
  <si>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</si>
  <si>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</si>
  <si>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</si>
  <si>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</si>
  <si>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</si>
  <si>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</si>
  <si>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</si>
  <si>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</si>
  <si>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</si>
  <si>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</si>
  <si>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</si>
  <si>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</si>
  <si>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</si>
  <si>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</si>
  <si>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</si>
  <si>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</si>
  <si>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</si>
  <si>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</si>
  <si>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</si>
  <si>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</si>
  <si>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</si>
  <si>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</si>
  <si>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</si>
  <si>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</si>
  <si>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</si>
  <si>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</si>
  <si>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</si>
  <si>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</si>
  <si>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</si>
  <si>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</si>
  <si>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</si>
  <si>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</si>
  <si>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</si>
  <si>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</si>
  <si>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</si>
  <si>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</si>
  <si>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</si>
  <si>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</si>
  <si>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</si>
  <si>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</si>
  <si>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</si>
  <si>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</si>
  <si>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</si>
  <si>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</si>
  <si>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</si>
  <si>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</si>
  <si>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</si>
  <si>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 informativas en radio</t>
  </si>
  <si>
    <t>banner y notas</t>
  </si>
  <si>
    <t>notas televisivas</t>
  </si>
  <si>
    <t>notas informativas y banner</t>
  </si>
  <si>
    <t xml:space="preserve">notas informativas   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</si>
  <si>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</si>
  <si>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</si>
  <si>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</si>
  <si>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</si>
  <si>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</si>
  <si>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</si>
  <si>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</si>
  <si>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</si>
  <si>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</si>
  <si>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</si>
  <si>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</si>
  <si>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</si>
  <si>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</si>
  <si>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</si>
  <si>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</si>
  <si>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</si>
  <si>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</si>
  <si>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</si>
  <si>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</si>
  <si>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</si>
  <si>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</si>
  <si>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</si>
  <si>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</si>
  <si>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</si>
  <si>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</si>
  <si>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</si>
  <si>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</si>
  <si>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</si>
  <si>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</si>
  <si>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</si>
  <si>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</si>
  <si>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</si>
  <si>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</si>
  <si>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</si>
  <si>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</si>
  <si>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</si>
  <si>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</si>
  <si>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</si>
  <si>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</si>
  <si>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</si>
  <si>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</si>
  <si>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</si>
  <si>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</si>
  <si>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</si>
  <si>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</si>
  <si>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</si>
  <si>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</si>
  <si>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</si>
  <si>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</si>
  <si>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</si>
  <si>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</si>
  <si>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</si>
  <si>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</si>
  <si>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</si>
  <si>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</si>
  <si>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</si>
  <si>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</si>
  <si>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</si>
  <si>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</si>
  <si>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</si>
  <si>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</si>
  <si>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</si>
  <si>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EDITORIAL CORPORATIVO GRAFICO DE N.L. SA DE CV</t>
  </si>
  <si>
    <t>RAUL CARRIZALES VALERO</t>
  </si>
  <si>
    <t>ECG120829FA8</t>
  </si>
  <si>
    <t>SALOME</t>
  </si>
  <si>
    <t>MARTINEZ</t>
  </si>
  <si>
    <t>GUADALUPE</t>
  </si>
  <si>
    <t>SALOME MARTINEZ GUADALUPE</t>
  </si>
  <si>
    <t>MAGS721127484</t>
  </si>
  <si>
    <t>BEATRIZ JANETH</t>
  </si>
  <si>
    <t>MEXQUITIC</t>
  </si>
  <si>
    <t>CORONADO</t>
  </si>
  <si>
    <t>BEATRIZ JANETH MEXQUITIC CORONADO</t>
  </si>
  <si>
    <t>MECB851116725</t>
  </si>
  <si>
    <t>Art.64 fracc.I de la Ley de Egresos de N.L. y 25 fracc.I de la Ley de adquisiciones, arrendamientos y contratacion del Estado de N.l.</t>
  </si>
  <si>
    <t>Para los efectos previstos por los artículos 25, 42 y 43 de la Ley de Adquisiciones, Arrendamientos y Contratación de Servicios del Estado de Nuevo León</t>
  </si>
  <si>
    <t>NOTIGRAMEX SA CV</t>
  </si>
  <si>
    <t>NOT801210BG3</t>
  </si>
  <si>
    <t>CLAUDIA ILIANA</t>
  </si>
  <si>
    <t>CAMERO</t>
  </si>
  <si>
    <t>HURTADO</t>
  </si>
  <si>
    <t>CLAUDIA ILIANA CAMERO HURTADO</t>
  </si>
  <si>
    <t>CAHC831022ET8</t>
  </si>
  <si>
    <t>Art.77 fracc. I de la Ley de Egresos de N.L. y 25 fracc. III de la Ley de Adquisiciones, arrendamientos y Contratacion de Servicios del Estado de N.L.</t>
  </si>
  <si>
    <t>GRUPO RADIO CENTRO SAB DE CV</t>
  </si>
  <si>
    <t>ARTURO YAÑEZ FLORES</t>
  </si>
  <si>
    <t>GRC920714CG2</t>
  </si>
  <si>
    <t>MOBILNEWS SA DE CV</t>
  </si>
  <si>
    <t>JESUS ALEJANDRO VILLARREAL ALEJANDRO</t>
  </si>
  <si>
    <t>MOB180424PX9</t>
  </si>
  <si>
    <t xml:space="preserve">JORGE ALBERTO </t>
  </si>
  <si>
    <t>BALLADARES</t>
  </si>
  <si>
    <t>JORGE ALBERTO HERNANDEZ BALLADARES</t>
  </si>
  <si>
    <t>HEBJR8203256Y0</t>
  </si>
  <si>
    <t>MARIA DE LOS ANGELES</t>
  </si>
  <si>
    <t>HERRERA</t>
  </si>
  <si>
    <t>MARIA DE LOS ANGELES MARTINEZ HERRERA</t>
  </si>
  <si>
    <t>MAHA670206725Y0</t>
  </si>
  <si>
    <t>JOSE JUAN</t>
  </si>
  <si>
    <t>DELGADO</t>
  </si>
  <si>
    <t>TENIENTE</t>
  </si>
  <si>
    <t>JOSE JUAN DELGADO TENIENTE</t>
  </si>
  <si>
    <t>DETJ700118S8</t>
  </si>
  <si>
    <t>EL HORIZONTE MULTIMEDIA SA DE CV</t>
  </si>
  <si>
    <t>VICENTE DIAZ CHARLES</t>
  </si>
  <si>
    <t>HMU120801K26</t>
  </si>
  <si>
    <t>PUBLIMAX SA CV</t>
  </si>
  <si>
    <t>RUBEN JORDAN GARCIA</t>
  </si>
  <si>
    <t>PUB9404255F7</t>
  </si>
  <si>
    <t>MILENIO DIARIO SA DE CV</t>
  </si>
  <si>
    <t>MARCO ANTONIO ZAMORA MORENO</t>
  </si>
  <si>
    <t>MDI991214A74</t>
  </si>
  <si>
    <t>CARLOS ALBERTO</t>
  </si>
  <si>
    <t>GARCIA</t>
  </si>
  <si>
    <t>VARGAS</t>
  </si>
  <si>
    <t>CARLOS ALBERTO GARCIA VARGAS</t>
  </si>
  <si>
    <t>GAVC7504135P1</t>
  </si>
  <si>
    <t>JORGE VICTOR</t>
  </si>
  <si>
    <t>DRAGUSTINOVIS</t>
  </si>
  <si>
    <t>SOSA</t>
  </si>
  <si>
    <t>JORGE VICTOR DRAGUSTINOVIS SOSA</t>
  </si>
  <si>
    <t>DASJ620511SA9</t>
  </si>
  <si>
    <t>EDITORA REGIO SA DE CV</t>
  </si>
  <si>
    <t>LEOPOLDO ESPINOSA BENAVIDES</t>
  </si>
  <si>
    <t>ERE9807038I8</t>
  </si>
  <si>
    <t>ESTRATEGIAS PUBLICITARIAS JOBU SA DE CV</t>
  </si>
  <si>
    <t>JUAN GONZALEZ GONZALEZ</t>
  </si>
  <si>
    <t>EPJ150703L31</t>
  </si>
  <si>
    <t>promocion y difusion</t>
  </si>
  <si>
    <t>PUBLICIDAD</t>
  </si>
  <si>
    <t>https://escobedo.gob.mx/transparencia/doc/Art10-01/20200629033441.pdf</t>
  </si>
  <si>
    <t>https://escobedo.gob.mx/transparencia/doc/Art10-01/20210825030420.pdf</t>
  </si>
  <si>
    <t>https://escobedo.gob.mx/transparencia/doc/Art10-01/20201023060731.pdf</t>
  </si>
  <si>
    <t>https://escobedo.gob.mx/transparencia/doc/Art10-01/20210825022951.pdf</t>
  </si>
  <si>
    <t>https://escobedo.gob.mx/transparencia/doc/Art10-01/20201023060811.pdf</t>
  </si>
  <si>
    <t>https://escobedo.gob.mx/transparencia/doc/Art10-01/20210825023144.pdf</t>
  </si>
  <si>
    <t>https://escobedo.gob.mx/transparencia/doc/Art10-01/20201023062715.pdf</t>
  </si>
  <si>
    <t>https://escobedo.gob.mx/transparencia/doc/Art10-01/20210825034842.pdf</t>
  </si>
  <si>
    <t>https://escobedo.gob.mx/transparencia/doc/Art10-01/20201023062847.pdf</t>
  </si>
  <si>
    <t>https://escobedo.gob.mx/transparencia/doc/Art10-01/20210825035301.pdf</t>
  </si>
  <si>
    <t>https://escobedo.gob.mx/transparencia/doc/Art10-01/20201023063733.pdf</t>
  </si>
  <si>
    <t>https://escobedo.gob.mx/transparencia/doc/Art10-01/20210825041153.pdf</t>
  </si>
  <si>
    <t>https://escobedo.gob.mx/transparencia/doc/Art10-01/20201023070148.pdf</t>
  </si>
  <si>
    <t>https://escobedo.gob.mx/transparencia/doc/Art10-01/20210825043352.pdf</t>
  </si>
  <si>
    <t>https://escobedo.gob.mx/transparencia/doc/Art10-01/20201023062133.pdf</t>
  </si>
  <si>
    <t>https://escobedo.gob.mx/transparencia/doc/Art10-01/20210825030826.pdf</t>
  </si>
  <si>
    <t>https://escobedo.gob.mx/transparencia/doc/Art10-01/20201023070405.pdf</t>
  </si>
  <si>
    <t>https://escobedo.gob.mx/transparencia/doc/Art10-01/20210825043756.pdf</t>
  </si>
  <si>
    <t>https://escobedo.gob.mx/transparencia/doc/Art10-01/20201023063120.pdf</t>
  </si>
  <si>
    <t>https://escobedo.gob.mx/transparencia/doc/Art10-01/20210825040623.pdf</t>
  </si>
  <si>
    <t>https://escobedo.gob.mx/transparencia/doc/Art10-01/20201023061829.pdf</t>
  </si>
  <si>
    <t>https://escobedo.gob.mx/transparencia/doc/Art10-01/20210825023216.pdf</t>
  </si>
  <si>
    <t>https://escobedo.gob.mx/transparencia/doc/Art10-01/20200629033728.pdf</t>
  </si>
  <si>
    <t>https://escobedo.gob.mx/transparencia/doc/Art10-01/20210825031533.pdf</t>
  </si>
  <si>
    <t>https://escobedo.gob.mx/transparencia/doc/Art10-01/20201023070222.pdf</t>
  </si>
  <si>
    <t>https://escobedo.gob.mx/transparencia/doc/Art10-01/20210825043435.pdf</t>
  </si>
  <si>
    <t>https://escobedo.gob.mx/transparencia/doc/Art10-01/20201023062426.pdf</t>
  </si>
  <si>
    <t>https://escobedo.gob.mx/transparencia/doc/Art10-01/20210825031642.pdf</t>
  </si>
  <si>
    <t>https://escobedo.gob.mx/transparencia/doc/Art10-01/20201023062750.pdf</t>
  </si>
  <si>
    <t>https://escobedo.gob.mx/transparencia/doc/Art10-01/20210825030655.pdf</t>
  </si>
  <si>
    <t>https://escobedo.gob.mx/transparencia/doc/Art10-01/20201023070259.pdf</t>
  </si>
  <si>
    <t>https://escobedo.gob.mx/transparencia/doc/Art10-01/20210825043556.pdf</t>
  </si>
  <si>
    <t>https://escobedo.gob.mx/transparencia/doc/Art10-01/20201023065422.pdf</t>
  </si>
  <si>
    <t>https://escobedo.gob.mx/transparencia/doc/Art10-01/20210825022921.pdf</t>
  </si>
  <si>
    <t>https://escobedo.gob.mx/transparencia/doc/Art10-01/20201023065036.pdf</t>
  </si>
  <si>
    <t>https://escobedo.gob.mx/transparencia/doc/Art10-01/20210825042823.pdf</t>
  </si>
  <si>
    <t>https://escobedo.gob.mx/transparencia/doc/Art10-01/20210826121638.pdf</t>
  </si>
  <si>
    <t>https://escobedo.gob.mx/transparencia/doc/Art10-01/20210825023252.pdf</t>
  </si>
  <si>
    <t>https://escobedo.gob.mx/transparencia/doc/Art10-01/20210826035655.pdf</t>
  </si>
  <si>
    <t>https://escobedo.gob.mx/transparencia/doc/Art10-01/20210825034941.pdf</t>
  </si>
  <si>
    <t>https://escobedo.gob.mx/transparencia/doc/Art10-01/20210826040414.pdf</t>
  </si>
  <si>
    <t>https://escobedo.gob.mx/transparencia/doc/Art10-01/20210825042439.pdf</t>
  </si>
  <si>
    <t>https://escobedo.gob.mx/transparencia/doc/Art10-01/20210826035934.pdf</t>
  </si>
  <si>
    <t>https://escobedo.gob.mx/transparencia/doc/Art10-01/20210825035412.pdf</t>
  </si>
  <si>
    <t>https://escobedo.gob.mx/transparencia/doc/Art10-01/20201023063453.pdf</t>
  </si>
  <si>
    <t>https://escobedo.gob.mx/transparencia/doc/Art10-01/20210825040816.pdf</t>
  </si>
  <si>
    <t>https://escobedo.gob.mx/transparencia/doc/Art10-01/20210826040005.pdf</t>
  </si>
  <si>
    <t>https://escobedo.gob.mx/transparencia/doc/Art10-01/20210825035539.pdf</t>
  </si>
  <si>
    <t>https://escobedo.gob.mx/transparencia/doc/Art10-01/20210826121838.pdf</t>
  </si>
  <si>
    <t>https://escobedo.gob.mx/transparencia/doc/Art10-01/20210825031742.pdf</t>
  </si>
  <si>
    <t>https://escobedo.gob.mx/transparencia/doc/Art10-01/20210826041152.pdf</t>
  </si>
  <si>
    <t>https://escobedo.gob.mx/transparencia/doc/Art10-01/20210825043305.pdf</t>
  </si>
  <si>
    <t>https://escobedo.gob.mx/transparencia/doc/Art10-01/20210826040131.pdf</t>
  </si>
  <si>
    <t>https://escobedo.gob.mx/transparencia/doc/Art10-01/20210825041713.pdf</t>
  </si>
  <si>
    <t>https://escobedo.gob.mx/transparencia/doc/Art10-01/20210826040222.pdf</t>
  </si>
  <si>
    <t>https://escobedo.gob.mx/transparencia/doc/Art10-01/20210825042345.pdf</t>
  </si>
  <si>
    <t>https://escobedo.gob.mx/transparencia/doc/Art10-01/20210826121610.pdf</t>
  </si>
  <si>
    <t>https://escobedo.gob.mx/transparencia/doc/Art10-01/20210825023058.pdf</t>
  </si>
  <si>
    <t>https://escobedo.gob.mx/transparencia/doc/Art10-01/20201023062958.pdf</t>
  </si>
  <si>
    <t>https://escobedo.gob.mx/transparencia/doc/Art10-01/20210825035444.pdf</t>
  </si>
  <si>
    <t>https://escobedo.gob.mx/transparencia/doc/Art10-01/20201023062103.pdf</t>
  </si>
  <si>
    <t>https://escobedo.gob.mx/transparencia/doc/Art10-01/20210825030626.pdf</t>
  </si>
  <si>
    <t>https://escobedo.gob.mx/transparencia/doc/Art10-01/20210826121956.pdf</t>
  </si>
  <si>
    <t>https://escobedo.gob.mx/transparencia/doc/Art10-01/20210825031814.pdf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</si>
</sst>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opLeftCell="A2" workbookViewId="0">
      <selection activeCell="A8" sqref="A8:AH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44378</v>
      </c>
      <c r="C8" s="7">
        <v>44408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44228</v>
      </c>
      <c r="V8" s="6">
        <v>44255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44435</v>
      </c>
      <c r="AG8" s="6">
        <v>44408</v>
      </c>
      <c r="AH8" t="s">
        <v>183</v>
      </c>
    </row>
    <row r="9" spans="1:34" x14ac:dyDescent="0.25">
      <c r="A9">
        <v>2021</v>
      </c>
      <c r="B9" s="6">
        <v>44378</v>
      </c>
      <c r="C9" s="7">
        <v>44408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44228</v>
      </c>
      <c r="V9" s="6">
        <v>44255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44435</v>
      </c>
      <c r="AG9" s="6">
        <v>44408</v>
      </c>
      <c r="AH9" t="s">
        <v>183</v>
      </c>
    </row>
    <row r="10" spans="1:34" x14ac:dyDescent="0.25">
      <c r="A10">
        <v>2021</v>
      </c>
      <c r="B10" s="6">
        <v>44378</v>
      </c>
      <c r="C10" s="7">
        <v>44408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44228</v>
      </c>
      <c r="V10" s="6">
        <v>44255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44435</v>
      </c>
      <c r="AG10" s="6">
        <v>44408</v>
      </c>
      <c r="AH10" t="s">
        <v>183</v>
      </c>
    </row>
    <row r="11" spans="1:34" x14ac:dyDescent="0.25">
      <c r="A11">
        <v>2021</v>
      </c>
      <c r="B11" s="6">
        <v>44378</v>
      </c>
      <c r="C11" s="7">
        <v>44408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6">
        <v>44228</v>
      </c>
      <c r="V11" s="6">
        <v>44255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44435</v>
      </c>
      <c r="AG11" s="6">
        <v>44408</v>
      </c>
      <c r="AH11" t="s">
        <v>183</v>
      </c>
    </row>
    <row r="12" spans="1:34" x14ac:dyDescent="0.25">
      <c r="A12">
        <v>2021</v>
      </c>
      <c r="B12" s="6">
        <v>44378</v>
      </c>
      <c r="C12" s="7">
        <v>44408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5800</v>
      </c>
      <c r="S12" t="s">
        <v>105</v>
      </c>
      <c r="T12" t="s">
        <v>181</v>
      </c>
      <c r="U12" s="6">
        <v>44228</v>
      </c>
      <c r="V12" s="6">
        <v>44255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44435</v>
      </c>
      <c r="AG12" s="6">
        <v>44408</v>
      </c>
      <c r="AH12" t="s">
        <v>183</v>
      </c>
    </row>
    <row r="13" spans="1:34" x14ac:dyDescent="0.25">
      <c r="A13">
        <v>2021</v>
      </c>
      <c r="B13" s="6">
        <v>44378</v>
      </c>
      <c r="C13" s="7">
        <v>44408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4640</v>
      </c>
      <c r="S13" t="s">
        <v>105</v>
      </c>
      <c r="T13" t="s">
        <v>181</v>
      </c>
      <c r="U13" s="6">
        <v>44228</v>
      </c>
      <c r="V13" s="6">
        <v>44255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44435</v>
      </c>
      <c r="AG13" s="6">
        <v>44408</v>
      </c>
      <c r="AH13" t="s">
        <v>183</v>
      </c>
    </row>
    <row r="14" spans="1:34" x14ac:dyDescent="0.25">
      <c r="A14">
        <v>2021</v>
      </c>
      <c r="B14" s="6">
        <v>44378</v>
      </c>
      <c r="C14" s="7">
        <v>44408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8700</v>
      </c>
      <c r="S14" t="s">
        <v>105</v>
      </c>
      <c r="T14" t="s">
        <v>181</v>
      </c>
      <c r="U14" s="6">
        <v>44228</v>
      </c>
      <c r="V14" s="6">
        <v>44255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44435</v>
      </c>
      <c r="AG14" s="6">
        <v>44408</v>
      </c>
      <c r="AH14" t="s">
        <v>183</v>
      </c>
    </row>
    <row r="15" spans="1:34" x14ac:dyDescent="0.25">
      <c r="A15">
        <v>2021</v>
      </c>
      <c r="B15" s="6">
        <v>44378</v>
      </c>
      <c r="C15" s="7">
        <v>44408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9280</v>
      </c>
      <c r="S15" t="s">
        <v>105</v>
      </c>
      <c r="T15" t="s">
        <v>181</v>
      </c>
      <c r="U15" s="6">
        <v>44228</v>
      </c>
      <c r="V15" s="6">
        <v>44255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44435</v>
      </c>
      <c r="AG15" s="6">
        <v>44408</v>
      </c>
      <c r="AH15" t="s">
        <v>183</v>
      </c>
    </row>
    <row r="16" spans="1:34" x14ac:dyDescent="0.25">
      <c r="A16">
        <v>2021</v>
      </c>
      <c r="B16" s="6">
        <v>44378</v>
      </c>
      <c r="C16" s="7">
        <v>44408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27840</v>
      </c>
      <c r="S16" t="s">
        <v>105</v>
      </c>
      <c r="T16" t="s">
        <v>181</v>
      </c>
      <c r="U16" s="6">
        <v>44228</v>
      </c>
      <c r="V16" s="6">
        <v>44255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44435</v>
      </c>
      <c r="AG16" s="6">
        <v>44408</v>
      </c>
      <c r="AH16" t="s">
        <v>183</v>
      </c>
    </row>
    <row r="17" spans="1:34" x14ac:dyDescent="0.25">
      <c r="A17">
        <v>2021</v>
      </c>
      <c r="B17" s="6">
        <v>44378</v>
      </c>
      <c r="C17" s="7">
        <v>44408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5800</v>
      </c>
      <c r="S17" t="s">
        <v>105</v>
      </c>
      <c r="T17" t="s">
        <v>181</v>
      </c>
      <c r="U17" s="6">
        <v>44228</v>
      </c>
      <c r="V17" s="6">
        <v>44255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44435</v>
      </c>
      <c r="AG17" s="6">
        <v>44408</v>
      </c>
      <c r="AH17" t="s">
        <v>183</v>
      </c>
    </row>
    <row r="18" spans="1:34" x14ac:dyDescent="0.25">
      <c r="A18">
        <v>2021</v>
      </c>
      <c r="B18" s="6">
        <v>44378</v>
      </c>
      <c r="C18" s="7">
        <v>44408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178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6">
        <v>44228</v>
      </c>
      <c r="V18" s="6">
        <v>44255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44435</v>
      </c>
      <c r="AG18" s="6">
        <v>44408</v>
      </c>
      <c r="AH18" t="s">
        <v>183</v>
      </c>
    </row>
    <row r="19" spans="1:34" x14ac:dyDescent="0.25">
      <c r="A19">
        <v>2021</v>
      </c>
      <c r="B19" s="6">
        <v>44378</v>
      </c>
      <c r="C19" s="7">
        <v>44408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46400</v>
      </c>
      <c r="S19" t="s">
        <v>105</v>
      </c>
      <c r="T19" t="s">
        <v>181</v>
      </c>
      <c r="U19" s="6">
        <v>44228</v>
      </c>
      <c r="V19" s="6">
        <v>44255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44435</v>
      </c>
      <c r="AG19" s="6">
        <v>44408</v>
      </c>
      <c r="AH19" t="s">
        <v>183</v>
      </c>
    </row>
    <row r="20" spans="1:34" x14ac:dyDescent="0.25">
      <c r="A20">
        <v>2021</v>
      </c>
      <c r="B20" s="6">
        <v>44378</v>
      </c>
      <c r="C20" s="7">
        <v>44408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17400</v>
      </c>
      <c r="S20" t="s">
        <v>105</v>
      </c>
      <c r="T20" t="s">
        <v>181</v>
      </c>
      <c r="U20" s="6">
        <v>44228</v>
      </c>
      <c r="V20" s="6">
        <v>44255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44435</v>
      </c>
      <c r="AG20" s="6">
        <v>44408</v>
      </c>
      <c r="AH20" t="s">
        <v>183</v>
      </c>
    </row>
    <row r="21" spans="1:34" x14ac:dyDescent="0.25">
      <c r="A21">
        <v>2021</v>
      </c>
      <c r="B21" s="6">
        <v>44378</v>
      </c>
      <c r="C21" s="7">
        <v>44408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11600</v>
      </c>
      <c r="S21" t="s">
        <v>105</v>
      </c>
      <c r="T21" t="s">
        <v>181</v>
      </c>
      <c r="U21" s="6">
        <v>44228</v>
      </c>
      <c r="V21" s="6">
        <v>44255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44435</v>
      </c>
      <c r="AG21" s="6">
        <v>44408</v>
      </c>
      <c r="AH21" t="s">
        <v>183</v>
      </c>
    </row>
    <row r="22" spans="1:34" x14ac:dyDescent="0.25">
      <c r="A22">
        <v>2021</v>
      </c>
      <c r="B22" s="6">
        <v>44378</v>
      </c>
      <c r="C22" s="7">
        <v>44408</v>
      </c>
      <c r="D22" t="s">
        <v>84</v>
      </c>
      <c r="E22" t="s">
        <v>175</v>
      </c>
      <c r="F22" t="s">
        <v>87</v>
      </c>
      <c r="G22" t="s">
        <v>176</v>
      </c>
      <c r="H22" t="s">
        <v>92</v>
      </c>
      <c r="I22" t="s">
        <v>177</v>
      </c>
      <c r="J22" t="s">
        <v>102</v>
      </c>
      <c r="K22" t="s">
        <v>186</v>
      </c>
      <c r="M22" t="s">
        <v>186</v>
      </c>
      <c r="N22" t="s">
        <v>179</v>
      </c>
      <c r="O22" t="s">
        <v>180</v>
      </c>
      <c r="P22">
        <v>75400</v>
      </c>
      <c r="S22" t="s">
        <v>105</v>
      </c>
      <c r="T22" t="s">
        <v>181</v>
      </c>
      <c r="U22" s="6">
        <v>44228</v>
      </c>
      <c r="V22" s="6">
        <v>44255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44435</v>
      </c>
      <c r="AG22" s="6">
        <v>44408</v>
      </c>
      <c r="AH22" t="s">
        <v>183</v>
      </c>
    </row>
    <row r="23" spans="1:34" x14ac:dyDescent="0.25">
      <c r="A23">
        <v>2021</v>
      </c>
      <c r="B23" s="6">
        <v>44378</v>
      </c>
      <c r="C23" s="7">
        <v>44408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5800</v>
      </c>
      <c r="S23" t="s">
        <v>105</v>
      </c>
      <c r="T23" t="s">
        <v>181</v>
      </c>
      <c r="U23" s="6">
        <v>44228</v>
      </c>
      <c r="V23" s="6">
        <v>44255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44435</v>
      </c>
      <c r="AG23" s="6">
        <v>44408</v>
      </c>
      <c r="AH23" t="s">
        <v>183</v>
      </c>
    </row>
    <row r="24" spans="1:34" x14ac:dyDescent="0.25">
      <c r="A24">
        <v>2021</v>
      </c>
      <c r="B24" s="6">
        <v>44378</v>
      </c>
      <c r="C24" s="7">
        <v>44408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177</v>
      </c>
      <c r="J24" t="s">
        <v>102</v>
      </c>
      <c r="K24" t="s">
        <v>184</v>
      </c>
      <c r="M24" t="s">
        <v>184</v>
      </c>
      <c r="N24" t="s">
        <v>179</v>
      </c>
      <c r="O24" t="s">
        <v>180</v>
      </c>
      <c r="P24">
        <v>34800</v>
      </c>
      <c r="S24" t="s">
        <v>105</v>
      </c>
      <c r="T24" t="s">
        <v>181</v>
      </c>
      <c r="U24" s="6">
        <v>44228</v>
      </c>
      <c r="V24" s="6">
        <v>44255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44435</v>
      </c>
      <c r="AG24" s="6">
        <v>44408</v>
      </c>
      <c r="AH24" t="s">
        <v>183</v>
      </c>
    </row>
    <row r="25" spans="1:34" x14ac:dyDescent="0.25">
      <c r="A25">
        <v>2021</v>
      </c>
      <c r="B25" s="6">
        <v>44378</v>
      </c>
      <c r="C25" s="7">
        <v>44408</v>
      </c>
      <c r="D25" t="s">
        <v>84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184</v>
      </c>
      <c r="M25" t="s">
        <v>184</v>
      </c>
      <c r="N25" t="s">
        <v>179</v>
      </c>
      <c r="O25" t="s">
        <v>180</v>
      </c>
      <c r="P25">
        <v>81200</v>
      </c>
      <c r="S25" t="s">
        <v>105</v>
      </c>
      <c r="T25" t="s">
        <v>181</v>
      </c>
      <c r="U25" s="6">
        <v>44228</v>
      </c>
      <c r="V25" s="6">
        <v>44255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44435</v>
      </c>
      <c r="AG25" s="6">
        <v>44408</v>
      </c>
      <c r="AH25" t="s">
        <v>183</v>
      </c>
    </row>
    <row r="26" spans="1:34" x14ac:dyDescent="0.25">
      <c r="A26">
        <v>2021</v>
      </c>
      <c r="B26" s="6">
        <v>44378</v>
      </c>
      <c r="C26" s="7">
        <v>44408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184</v>
      </c>
      <c r="M26" t="s">
        <v>184</v>
      </c>
      <c r="N26" t="s">
        <v>179</v>
      </c>
      <c r="O26" t="s">
        <v>180</v>
      </c>
      <c r="P26">
        <v>5800</v>
      </c>
      <c r="S26" t="s">
        <v>105</v>
      </c>
      <c r="T26" t="s">
        <v>181</v>
      </c>
      <c r="U26" s="6">
        <v>44228</v>
      </c>
      <c r="V26" s="6">
        <v>44255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44435</v>
      </c>
      <c r="AG26" s="6">
        <v>44408</v>
      </c>
      <c r="AH26" t="s">
        <v>183</v>
      </c>
    </row>
    <row r="27" spans="1:34" x14ac:dyDescent="0.25">
      <c r="A27">
        <v>2021</v>
      </c>
      <c r="B27" s="6">
        <v>44378</v>
      </c>
      <c r="C27" s="7">
        <v>44408</v>
      </c>
      <c r="D27" t="s">
        <v>84</v>
      </c>
      <c r="E27" t="s">
        <v>175</v>
      </c>
      <c r="F27" t="s">
        <v>87</v>
      </c>
      <c r="G27" t="s">
        <v>176</v>
      </c>
      <c r="H27" t="s">
        <v>92</v>
      </c>
      <c r="I27" t="s">
        <v>177</v>
      </c>
      <c r="J27" t="s">
        <v>102</v>
      </c>
      <c r="K27" t="s">
        <v>184</v>
      </c>
      <c r="M27" t="s">
        <v>184</v>
      </c>
      <c r="N27" t="s">
        <v>179</v>
      </c>
      <c r="O27" t="s">
        <v>180</v>
      </c>
      <c r="P27">
        <v>87000</v>
      </c>
      <c r="S27" t="s">
        <v>105</v>
      </c>
      <c r="T27" t="s">
        <v>181</v>
      </c>
      <c r="U27" s="6">
        <v>44228</v>
      </c>
      <c r="V27" s="6">
        <v>44255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44435</v>
      </c>
      <c r="AG27" s="6">
        <v>44408</v>
      </c>
      <c r="AH27" t="s">
        <v>183</v>
      </c>
    </row>
    <row r="28" spans="1:34" x14ac:dyDescent="0.25">
      <c r="A28">
        <v>2021</v>
      </c>
      <c r="B28" s="6">
        <v>44378</v>
      </c>
      <c r="C28" s="7">
        <v>44408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M28" t="s">
        <v>178</v>
      </c>
      <c r="N28" t="s">
        <v>179</v>
      </c>
      <c r="O28" t="s">
        <v>180</v>
      </c>
      <c r="P28">
        <v>12180</v>
      </c>
      <c r="S28" t="s">
        <v>105</v>
      </c>
      <c r="T28" t="s">
        <v>181</v>
      </c>
      <c r="U28" s="6">
        <v>44228</v>
      </c>
      <c r="V28" s="6">
        <v>44255</v>
      </c>
      <c r="W28" t="s">
        <v>108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44435</v>
      </c>
      <c r="AG28" s="6">
        <v>44408</v>
      </c>
      <c r="AH28" t="s">
        <v>183</v>
      </c>
    </row>
    <row r="29" spans="1:34" x14ac:dyDescent="0.25">
      <c r="A29">
        <v>2021</v>
      </c>
      <c r="B29" s="6">
        <v>44378</v>
      </c>
      <c r="C29" s="7">
        <v>44408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177</v>
      </c>
      <c r="J29" t="s">
        <v>102</v>
      </c>
      <c r="K29" t="s">
        <v>184</v>
      </c>
      <c r="M29" t="s">
        <v>184</v>
      </c>
      <c r="N29" t="s">
        <v>179</v>
      </c>
      <c r="O29" t="s">
        <v>180</v>
      </c>
      <c r="P29">
        <v>5800</v>
      </c>
      <c r="S29" t="s">
        <v>105</v>
      </c>
      <c r="T29" t="s">
        <v>181</v>
      </c>
      <c r="U29" s="6">
        <v>44228</v>
      </c>
      <c r="V29" s="6">
        <v>44255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44435</v>
      </c>
      <c r="AG29" s="6">
        <v>44408</v>
      </c>
      <c r="AH29" t="s">
        <v>183</v>
      </c>
    </row>
    <row r="30" spans="1:34" x14ac:dyDescent="0.25">
      <c r="A30">
        <v>2021</v>
      </c>
      <c r="B30" s="6">
        <v>44378</v>
      </c>
      <c r="C30" s="7">
        <v>44408</v>
      </c>
      <c r="D30" t="s">
        <v>84</v>
      </c>
      <c r="E30" t="s">
        <v>175</v>
      </c>
      <c r="F30" t="s">
        <v>87</v>
      </c>
      <c r="G30" t="s">
        <v>176</v>
      </c>
      <c r="H30" t="s">
        <v>95</v>
      </c>
      <c r="I30" t="s">
        <v>177</v>
      </c>
      <c r="J30" t="s">
        <v>102</v>
      </c>
      <c r="K30" t="s">
        <v>184</v>
      </c>
      <c r="M30" t="s">
        <v>184</v>
      </c>
      <c r="N30" t="s">
        <v>179</v>
      </c>
      <c r="O30" t="s">
        <v>180</v>
      </c>
      <c r="P30">
        <v>5800</v>
      </c>
      <c r="S30" t="s">
        <v>105</v>
      </c>
      <c r="T30" t="s">
        <v>181</v>
      </c>
      <c r="U30" s="6">
        <v>44228</v>
      </c>
      <c r="V30" s="6">
        <v>44255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44435</v>
      </c>
      <c r="AG30" s="6">
        <v>44408</v>
      </c>
      <c r="AH30" t="s">
        <v>183</v>
      </c>
    </row>
    <row r="31" spans="1:34" x14ac:dyDescent="0.25">
      <c r="A31">
        <v>2021</v>
      </c>
      <c r="B31" s="6">
        <v>44378</v>
      </c>
      <c r="C31" s="7">
        <v>44408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187</v>
      </c>
      <c r="M31" t="s">
        <v>184</v>
      </c>
      <c r="N31" t="s">
        <v>179</v>
      </c>
      <c r="O31" t="s">
        <v>180</v>
      </c>
      <c r="P31">
        <v>5800</v>
      </c>
      <c r="S31" t="s">
        <v>105</v>
      </c>
      <c r="T31" t="s">
        <v>181</v>
      </c>
      <c r="U31" s="6">
        <v>44228</v>
      </c>
      <c r="V31" s="6">
        <v>44255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44435</v>
      </c>
      <c r="AG31" s="6">
        <v>44408</v>
      </c>
      <c r="AH31" t="s">
        <v>183</v>
      </c>
    </row>
    <row r="32" spans="1:34" x14ac:dyDescent="0.25">
      <c r="A32">
        <v>2021</v>
      </c>
      <c r="B32" s="6">
        <v>44378</v>
      </c>
      <c r="C32" s="7">
        <v>44408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184</v>
      </c>
      <c r="M32" t="s">
        <v>184</v>
      </c>
      <c r="N32" t="s">
        <v>179</v>
      </c>
      <c r="O32" t="s">
        <v>180</v>
      </c>
      <c r="P32">
        <v>75287.62</v>
      </c>
      <c r="S32" t="s">
        <v>105</v>
      </c>
      <c r="T32" t="s">
        <v>181</v>
      </c>
      <c r="U32" s="6">
        <v>44228</v>
      </c>
      <c r="V32" s="6">
        <v>44255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44435</v>
      </c>
      <c r="AG32" s="6">
        <v>44408</v>
      </c>
      <c r="AH32" t="s">
        <v>183</v>
      </c>
    </row>
    <row r="33" spans="1:34" x14ac:dyDescent="0.25">
      <c r="A33">
        <v>2021</v>
      </c>
      <c r="B33" s="6">
        <v>44378</v>
      </c>
      <c r="C33" s="7">
        <v>44408</v>
      </c>
      <c r="D33" t="s">
        <v>84</v>
      </c>
      <c r="E33" t="s">
        <v>175</v>
      </c>
      <c r="F33" t="s">
        <v>87</v>
      </c>
      <c r="G33" t="s">
        <v>176</v>
      </c>
      <c r="H33" t="s">
        <v>93</v>
      </c>
      <c r="I33" t="s">
        <v>177</v>
      </c>
      <c r="J33" t="s">
        <v>102</v>
      </c>
      <c r="K33" t="s">
        <v>184</v>
      </c>
      <c r="M33" t="s">
        <v>188</v>
      </c>
      <c r="N33" t="s">
        <v>179</v>
      </c>
      <c r="O33" t="s">
        <v>180</v>
      </c>
      <c r="P33">
        <v>144028.5</v>
      </c>
      <c r="S33" t="s">
        <v>105</v>
      </c>
      <c r="T33" t="s">
        <v>181</v>
      </c>
      <c r="U33" s="6">
        <v>44228</v>
      </c>
      <c r="V33" s="6">
        <v>44255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44435</v>
      </c>
      <c r="AG33" s="6">
        <v>44408</v>
      </c>
      <c r="AH33" t="s">
        <v>183</v>
      </c>
    </row>
    <row r="34" spans="1:34" x14ac:dyDescent="0.25">
      <c r="A34">
        <v>2021</v>
      </c>
      <c r="B34" s="6">
        <v>44378</v>
      </c>
      <c r="C34" s="7">
        <v>44408</v>
      </c>
      <c r="D34" t="s">
        <v>84</v>
      </c>
      <c r="E34" t="s">
        <v>175</v>
      </c>
      <c r="F34" t="s">
        <v>87</v>
      </c>
      <c r="G34" t="s">
        <v>176</v>
      </c>
      <c r="H34" t="s">
        <v>95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41145.29</v>
      </c>
      <c r="S34" t="s">
        <v>105</v>
      </c>
      <c r="T34" t="s">
        <v>181</v>
      </c>
      <c r="U34" s="6">
        <v>44228</v>
      </c>
      <c r="V34" s="6">
        <v>44255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44435</v>
      </c>
      <c r="AG34" s="6">
        <v>44408</v>
      </c>
      <c r="AH34" t="s">
        <v>183</v>
      </c>
    </row>
    <row r="35" spans="1:34" x14ac:dyDescent="0.25">
      <c r="A35">
        <v>2021</v>
      </c>
      <c r="B35" s="6">
        <v>44378</v>
      </c>
      <c r="C35" s="7">
        <v>44408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41145.29</v>
      </c>
      <c r="S35" t="s">
        <v>105</v>
      </c>
      <c r="T35" t="s">
        <v>181</v>
      </c>
      <c r="U35" s="6">
        <v>44228</v>
      </c>
      <c r="V35" s="6">
        <v>44255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44435</v>
      </c>
      <c r="AG35" s="6">
        <v>44408</v>
      </c>
      <c r="AH35" t="s">
        <v>183</v>
      </c>
    </row>
    <row r="36" spans="1:34" x14ac:dyDescent="0.25">
      <c r="A36">
        <v>2021</v>
      </c>
      <c r="B36" s="6">
        <v>44378</v>
      </c>
      <c r="C36" s="7">
        <v>44408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189</v>
      </c>
      <c r="M36" t="s">
        <v>184</v>
      </c>
      <c r="N36" t="s">
        <v>179</v>
      </c>
      <c r="O36" t="s">
        <v>180</v>
      </c>
      <c r="P36">
        <v>3480</v>
      </c>
      <c r="S36" t="s">
        <v>105</v>
      </c>
      <c r="T36" t="s">
        <v>181</v>
      </c>
      <c r="U36" s="6">
        <v>44228</v>
      </c>
      <c r="V36" s="6">
        <v>44255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44435</v>
      </c>
      <c r="AG36" s="6">
        <v>44408</v>
      </c>
      <c r="AH36" t="s">
        <v>183</v>
      </c>
    </row>
    <row r="37" spans="1:34" x14ac:dyDescent="0.25">
      <c r="A37">
        <v>2021</v>
      </c>
      <c r="B37" s="6">
        <v>44378</v>
      </c>
      <c r="C37" s="7">
        <v>44408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190</v>
      </c>
      <c r="M37" t="s">
        <v>184</v>
      </c>
      <c r="N37" t="s">
        <v>179</v>
      </c>
      <c r="O37" t="s">
        <v>180</v>
      </c>
      <c r="P37">
        <v>5800</v>
      </c>
      <c r="S37" t="s">
        <v>105</v>
      </c>
      <c r="T37" t="s">
        <v>181</v>
      </c>
      <c r="U37" s="6">
        <v>44228</v>
      </c>
      <c r="V37" s="6">
        <v>44255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44435</v>
      </c>
      <c r="AG37" s="6">
        <v>44408</v>
      </c>
      <c r="AH37" t="s">
        <v>183</v>
      </c>
    </row>
    <row r="38" spans="1:34" x14ac:dyDescent="0.25">
      <c r="A38">
        <v>2021</v>
      </c>
      <c r="B38" s="6">
        <v>44378</v>
      </c>
      <c r="C38" s="7">
        <v>44408</v>
      </c>
      <c r="D38" t="s">
        <v>84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184</v>
      </c>
      <c r="M38" t="s">
        <v>184</v>
      </c>
      <c r="N38" t="s">
        <v>179</v>
      </c>
      <c r="O38" t="s">
        <v>180</v>
      </c>
      <c r="P38">
        <v>23200</v>
      </c>
      <c r="S38" t="s">
        <v>105</v>
      </c>
      <c r="T38" t="s">
        <v>181</v>
      </c>
      <c r="U38" s="6">
        <v>44228</v>
      </c>
      <c r="V38" s="6">
        <v>44255</v>
      </c>
      <c r="W38" t="s">
        <v>108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44435</v>
      </c>
      <c r="AG38" s="6">
        <v>44408</v>
      </c>
      <c r="AH38" t="s">
        <v>183</v>
      </c>
    </row>
    <row r="39" spans="1:34" x14ac:dyDescent="0.25">
      <c r="A39">
        <v>2021</v>
      </c>
      <c r="B39" s="6">
        <v>44378</v>
      </c>
      <c r="C39" s="6">
        <v>44408</v>
      </c>
      <c r="D39" t="s">
        <v>84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102</v>
      </c>
      <c r="K39" t="s">
        <v>189</v>
      </c>
      <c r="M39" t="s">
        <v>184</v>
      </c>
      <c r="N39" t="s">
        <v>179</v>
      </c>
      <c r="O39" t="s">
        <v>180</v>
      </c>
      <c r="P39">
        <v>17400</v>
      </c>
      <c r="S39" t="s">
        <v>105</v>
      </c>
      <c r="T39" t="s">
        <v>181</v>
      </c>
      <c r="U39" s="6">
        <v>44228</v>
      </c>
      <c r="V39" s="6">
        <v>44255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6">
        <v>44435</v>
      </c>
      <c r="AG39" s="6">
        <v>44408</v>
      </c>
      <c r="AH39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6:D201" xr:uid="{00000000-0002-0000-0000-000000000000}">
      <formula1>Hidden_13</formula1>
    </dataValidation>
    <dataValidation type="list" allowBlank="1" showErrorMessage="1" sqref="F26:F201" xr:uid="{00000000-0002-0000-0000-000001000000}">
      <formula1>Hidden_25</formula1>
    </dataValidation>
    <dataValidation type="list" allowBlank="1" showErrorMessage="1" sqref="H26:H201" xr:uid="{00000000-0002-0000-0000-000002000000}">
      <formula1>Hidden_37</formula1>
    </dataValidation>
    <dataValidation type="list" allowBlank="1" showErrorMessage="1" sqref="J26:J201" xr:uid="{00000000-0002-0000-0000-000003000000}">
      <formula1>Hidden_49</formula1>
    </dataValidation>
    <dataValidation type="list" allowBlank="1" showErrorMessage="1" sqref="S26:S201" xr:uid="{00000000-0002-0000-0000-000004000000}">
      <formula1>Hidden_518</formula1>
    </dataValidation>
    <dataValidation type="list" allowBlank="1" showErrorMessage="1" sqref="W26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">
        <v>130</v>
      </c>
      <c r="I5" t="s">
        <v>196</v>
      </c>
      <c r="J5" t="s">
        <v>197</v>
      </c>
    </row>
    <row r="6" spans="1:10" x14ac:dyDescent="0.25">
      <c r="A6">
        <v>3</v>
      </c>
      <c r="C6" t="s">
        <v>203</v>
      </c>
      <c r="D6" t="s">
        <v>204</v>
      </c>
      <c r="E6" t="s">
        <v>204</v>
      </c>
      <c r="F6" t="s">
        <v>205</v>
      </c>
      <c r="G6" t="s">
        <v>206</v>
      </c>
      <c r="H6" t="s">
        <v>130</v>
      </c>
      <c r="I6" t="s">
        <v>196</v>
      </c>
      <c r="J6" t="s">
        <v>197</v>
      </c>
    </row>
    <row r="7" spans="1:10" x14ac:dyDescent="0.25">
      <c r="A7">
        <v>4</v>
      </c>
      <c r="C7" t="s">
        <v>207</v>
      </c>
      <c r="D7" t="s">
        <v>204</v>
      </c>
      <c r="E7" t="s">
        <v>208</v>
      </c>
      <c r="F7" t="s">
        <v>209</v>
      </c>
      <c r="G7" t="s">
        <v>210</v>
      </c>
      <c r="H7" t="s">
        <v>130</v>
      </c>
      <c r="I7" t="s">
        <v>196</v>
      </c>
      <c r="J7" t="s">
        <v>197</v>
      </c>
    </row>
    <row r="8" spans="1:10" x14ac:dyDescent="0.25">
      <c r="A8">
        <v>5</v>
      </c>
      <c r="C8" t="s">
        <v>211</v>
      </c>
      <c r="D8" t="s">
        <v>204</v>
      </c>
      <c r="E8" t="s">
        <v>212</v>
      </c>
      <c r="F8" t="s">
        <v>213</v>
      </c>
      <c r="G8" t="s">
        <v>214</v>
      </c>
      <c r="H8" t="s">
        <v>130</v>
      </c>
      <c r="I8" t="s">
        <v>196</v>
      </c>
      <c r="J8" t="s">
        <v>197</v>
      </c>
    </row>
    <row r="9" spans="1:10" x14ac:dyDescent="0.25">
      <c r="A9">
        <v>6</v>
      </c>
      <c r="C9" t="s">
        <v>215</v>
      </c>
      <c r="D9" t="s">
        <v>216</v>
      </c>
      <c r="E9" t="s">
        <v>217</v>
      </c>
      <c r="F9" t="s">
        <v>218</v>
      </c>
      <c r="G9" t="s">
        <v>219</v>
      </c>
      <c r="H9" t="s">
        <v>130</v>
      </c>
      <c r="I9" s="8" t="s">
        <v>220</v>
      </c>
      <c r="J9" s="8" t="s">
        <v>221</v>
      </c>
    </row>
    <row r="10" spans="1:10" x14ac:dyDescent="0.25">
      <c r="A10">
        <v>7</v>
      </c>
      <c r="C10" t="s">
        <v>222</v>
      </c>
      <c r="D10" t="s">
        <v>223</v>
      </c>
      <c r="E10" t="s">
        <v>224</v>
      </c>
      <c r="F10" t="s">
        <v>225</v>
      </c>
      <c r="G10" t="s">
        <v>226</v>
      </c>
      <c r="H10" t="s">
        <v>130</v>
      </c>
      <c r="I10" t="s">
        <v>196</v>
      </c>
      <c r="J10" t="s">
        <v>197</v>
      </c>
    </row>
    <row r="11" spans="1:10" x14ac:dyDescent="0.25">
      <c r="A11">
        <v>8</v>
      </c>
      <c r="B11" t="s">
        <v>227</v>
      </c>
      <c r="F11" t="s">
        <v>228</v>
      </c>
      <c r="G11" t="s">
        <v>229</v>
      </c>
      <c r="H11" t="s">
        <v>130</v>
      </c>
      <c r="I11" t="s">
        <v>196</v>
      </c>
      <c r="J11" t="s">
        <v>197</v>
      </c>
    </row>
    <row r="12" spans="1:10" x14ac:dyDescent="0.25">
      <c r="A12">
        <v>9</v>
      </c>
      <c r="B12" t="s">
        <v>230</v>
      </c>
      <c r="F12" t="s">
        <v>231</v>
      </c>
      <c r="G12" t="s">
        <v>232</v>
      </c>
      <c r="H12" t="s">
        <v>130</v>
      </c>
      <c r="I12" t="s">
        <v>196</v>
      </c>
      <c r="J12" t="s">
        <v>197</v>
      </c>
    </row>
    <row r="13" spans="1:10" x14ac:dyDescent="0.25">
      <c r="A13">
        <v>10</v>
      </c>
      <c r="C13" t="s">
        <v>233</v>
      </c>
      <c r="D13" t="s">
        <v>234</v>
      </c>
      <c r="E13" t="s">
        <v>204</v>
      </c>
      <c r="F13" t="s">
        <v>235</v>
      </c>
      <c r="G13" t="s">
        <v>236</v>
      </c>
      <c r="H13" t="s">
        <v>130</v>
      </c>
      <c r="I13" t="s">
        <v>196</v>
      </c>
      <c r="J13" t="s">
        <v>197</v>
      </c>
    </row>
    <row r="14" spans="1:10" x14ac:dyDescent="0.25">
      <c r="A14">
        <v>11</v>
      </c>
      <c r="C14" t="s">
        <v>237</v>
      </c>
      <c r="D14" t="s">
        <v>238</v>
      </c>
      <c r="E14" t="s">
        <v>239</v>
      </c>
      <c r="F14" t="s">
        <v>240</v>
      </c>
      <c r="G14" t="s">
        <v>241</v>
      </c>
      <c r="H14" t="s">
        <v>130</v>
      </c>
      <c r="I14" t="s">
        <v>196</v>
      </c>
      <c r="J14" t="s">
        <v>197</v>
      </c>
    </row>
    <row r="15" spans="1:10" x14ac:dyDescent="0.25">
      <c r="A15">
        <v>12</v>
      </c>
      <c r="B15" t="s">
        <v>242</v>
      </c>
      <c r="F15" t="s">
        <v>243</v>
      </c>
      <c r="G15" t="s">
        <v>244</v>
      </c>
      <c r="H15" t="s">
        <v>130</v>
      </c>
      <c r="I15" t="s">
        <v>196</v>
      </c>
      <c r="J15" t="s">
        <v>197</v>
      </c>
    </row>
    <row r="16" spans="1:10" x14ac:dyDescent="0.25">
      <c r="A16">
        <v>13</v>
      </c>
      <c r="C16" t="s">
        <v>245</v>
      </c>
      <c r="D16" t="s">
        <v>246</v>
      </c>
      <c r="E16" t="s">
        <v>247</v>
      </c>
      <c r="F16" t="s">
        <v>248</v>
      </c>
      <c r="G16" t="s">
        <v>249</v>
      </c>
      <c r="H16" t="s">
        <v>130</v>
      </c>
      <c r="I16" t="s">
        <v>196</v>
      </c>
      <c r="J16" t="s">
        <v>197</v>
      </c>
    </row>
    <row r="17" spans="1:10" x14ac:dyDescent="0.25">
      <c r="A17">
        <v>14</v>
      </c>
      <c r="B17" t="s">
        <v>250</v>
      </c>
      <c r="F17" t="s">
        <v>251</v>
      </c>
      <c r="G17" t="s">
        <v>252</v>
      </c>
      <c r="H17" t="s">
        <v>130</v>
      </c>
      <c r="I17" t="s">
        <v>196</v>
      </c>
      <c r="J17" t="s">
        <v>197</v>
      </c>
    </row>
    <row r="18" spans="1:10" x14ac:dyDescent="0.25">
      <c r="A18">
        <v>15</v>
      </c>
      <c r="B18" t="s">
        <v>253</v>
      </c>
      <c r="F18" t="s">
        <v>254</v>
      </c>
      <c r="G18" t="s">
        <v>255</v>
      </c>
      <c r="H18" t="s">
        <v>130</v>
      </c>
      <c r="I18" t="s">
        <v>196</v>
      </c>
      <c r="J18" t="s">
        <v>197</v>
      </c>
    </row>
    <row r="19" spans="1:10" x14ac:dyDescent="0.25">
      <c r="A19">
        <v>16</v>
      </c>
      <c r="C19" t="s">
        <v>256</v>
      </c>
      <c r="D19" t="s">
        <v>257</v>
      </c>
      <c r="E19" t="s">
        <v>258</v>
      </c>
      <c r="F19" t="s">
        <v>259</v>
      </c>
      <c r="G19" t="s">
        <v>260</v>
      </c>
      <c r="H19" t="s">
        <v>130</v>
      </c>
      <c r="I19" t="s">
        <v>196</v>
      </c>
      <c r="J19" t="s">
        <v>197</v>
      </c>
    </row>
    <row r="20" spans="1:10" x14ac:dyDescent="0.25">
      <c r="A20">
        <v>17</v>
      </c>
      <c r="C20" t="s">
        <v>261</v>
      </c>
      <c r="D20" t="s">
        <v>262</v>
      </c>
      <c r="E20" t="s">
        <v>263</v>
      </c>
      <c r="F20" t="s">
        <v>264</v>
      </c>
      <c r="G20" s="9" t="s">
        <v>265</v>
      </c>
      <c r="H20" t="s">
        <v>130</v>
      </c>
      <c r="I20" t="s">
        <v>266</v>
      </c>
      <c r="J20" s="10" t="s">
        <v>267</v>
      </c>
    </row>
    <row r="21" spans="1:10" x14ac:dyDescent="0.25">
      <c r="A21">
        <v>18</v>
      </c>
      <c r="B21" t="s">
        <v>268</v>
      </c>
      <c r="F21" t="s">
        <v>243</v>
      </c>
      <c r="G21" t="s">
        <v>269</v>
      </c>
      <c r="H21" t="s">
        <v>130</v>
      </c>
      <c r="I21" t="s">
        <v>196</v>
      </c>
      <c r="J21" t="s">
        <v>197</v>
      </c>
    </row>
    <row r="22" spans="1:10" x14ac:dyDescent="0.25">
      <c r="A22">
        <v>19</v>
      </c>
      <c r="C22" t="s">
        <v>270</v>
      </c>
      <c r="D22" t="s">
        <v>271</v>
      </c>
      <c r="E22" t="s">
        <v>272</v>
      </c>
      <c r="F22" t="s">
        <v>273</v>
      </c>
      <c r="G22" t="s">
        <v>274</v>
      </c>
      <c r="H22" t="s">
        <v>130</v>
      </c>
      <c r="I22" t="s">
        <v>275</v>
      </c>
      <c r="J22" s="10" t="s">
        <v>267</v>
      </c>
    </row>
    <row r="23" spans="1:10" x14ac:dyDescent="0.25">
      <c r="A23">
        <v>20</v>
      </c>
      <c r="B23" t="s">
        <v>276</v>
      </c>
      <c r="F23" t="s">
        <v>277</v>
      </c>
      <c r="G23" t="s">
        <v>278</v>
      </c>
      <c r="H23" t="s">
        <v>130</v>
      </c>
      <c r="I23" t="s">
        <v>275</v>
      </c>
      <c r="J23" s="10" t="s">
        <v>267</v>
      </c>
    </row>
    <row r="24" spans="1:10" x14ac:dyDescent="0.25">
      <c r="A24">
        <v>21</v>
      </c>
      <c r="B24" t="s">
        <v>279</v>
      </c>
      <c r="F24" t="s">
        <v>280</v>
      </c>
      <c r="G24" t="s">
        <v>281</v>
      </c>
      <c r="H24" t="s">
        <v>130</v>
      </c>
      <c r="I24" t="s">
        <v>275</v>
      </c>
      <c r="J24" s="10" t="s">
        <v>267</v>
      </c>
    </row>
    <row r="25" spans="1:10" x14ac:dyDescent="0.25">
      <c r="A25">
        <v>22</v>
      </c>
      <c r="C25" t="s">
        <v>282</v>
      </c>
      <c r="D25" t="s">
        <v>204</v>
      </c>
      <c r="E25" t="s">
        <v>283</v>
      </c>
      <c r="F25" t="s">
        <v>284</v>
      </c>
      <c r="G25" t="s">
        <v>285</v>
      </c>
      <c r="H25" t="s">
        <v>130</v>
      </c>
      <c r="I25" t="s">
        <v>275</v>
      </c>
      <c r="J25" s="10" t="s">
        <v>267</v>
      </c>
    </row>
    <row r="26" spans="1:10" x14ac:dyDescent="0.25">
      <c r="A26">
        <v>23</v>
      </c>
      <c r="C26" t="s">
        <v>286</v>
      </c>
      <c r="D26" t="s">
        <v>257</v>
      </c>
      <c r="E26" t="s">
        <v>287</v>
      </c>
      <c r="F26" t="s">
        <v>288</v>
      </c>
      <c r="G26" t="s">
        <v>289</v>
      </c>
      <c r="H26" t="s">
        <v>130</v>
      </c>
      <c r="I26" t="s">
        <v>275</v>
      </c>
      <c r="J26" s="10" t="s">
        <v>267</v>
      </c>
    </row>
    <row r="27" spans="1:10" x14ac:dyDescent="0.25">
      <c r="A27">
        <v>24</v>
      </c>
      <c r="C27" t="s">
        <v>290</v>
      </c>
      <c r="D27" t="s">
        <v>291</v>
      </c>
      <c r="E27" t="s">
        <v>292</v>
      </c>
      <c r="F27" t="s">
        <v>293</v>
      </c>
      <c r="G27" t="s">
        <v>294</v>
      </c>
      <c r="H27" t="s">
        <v>130</v>
      </c>
      <c r="I27" t="s">
        <v>266</v>
      </c>
      <c r="J27" s="10" t="s">
        <v>267</v>
      </c>
    </row>
    <row r="28" spans="1:10" x14ac:dyDescent="0.25">
      <c r="A28">
        <v>25</v>
      </c>
      <c r="B28" t="s">
        <v>295</v>
      </c>
      <c r="F28" t="s">
        <v>296</v>
      </c>
      <c r="G28" t="s">
        <v>297</v>
      </c>
      <c r="H28" t="s">
        <v>130</v>
      </c>
      <c r="I28" t="s">
        <v>275</v>
      </c>
      <c r="J28" s="10" t="s">
        <v>267</v>
      </c>
    </row>
    <row r="29" spans="1:10" x14ac:dyDescent="0.25">
      <c r="A29">
        <v>26</v>
      </c>
      <c r="B29" t="s">
        <v>298</v>
      </c>
      <c r="F29" t="s">
        <v>299</v>
      </c>
      <c r="G29" t="s">
        <v>300</v>
      </c>
      <c r="H29" t="s">
        <v>130</v>
      </c>
      <c r="I29" t="s">
        <v>196</v>
      </c>
      <c r="J29" t="s">
        <v>197</v>
      </c>
    </row>
    <row r="30" spans="1:10" x14ac:dyDescent="0.25">
      <c r="A30">
        <v>27</v>
      </c>
      <c r="B30" t="s">
        <v>301</v>
      </c>
      <c r="F30" t="s">
        <v>302</v>
      </c>
      <c r="G30" t="s">
        <v>303</v>
      </c>
      <c r="H30" t="s">
        <v>130</v>
      </c>
      <c r="I30" t="s">
        <v>275</v>
      </c>
      <c r="J30" s="10" t="s">
        <v>267</v>
      </c>
    </row>
    <row r="31" spans="1:10" x14ac:dyDescent="0.25">
      <c r="A31">
        <v>28</v>
      </c>
      <c r="B31" t="s">
        <v>301</v>
      </c>
      <c r="F31" t="s">
        <v>302</v>
      </c>
      <c r="G31" t="s">
        <v>303</v>
      </c>
      <c r="H31" t="s">
        <v>130</v>
      </c>
      <c r="I31" t="s">
        <v>275</v>
      </c>
      <c r="J31" s="10" t="s">
        <v>267</v>
      </c>
    </row>
    <row r="32" spans="1:10" x14ac:dyDescent="0.25">
      <c r="A32">
        <v>29</v>
      </c>
      <c r="C32" t="s">
        <v>304</v>
      </c>
      <c r="D32" t="s">
        <v>305</v>
      </c>
      <c r="E32" t="s">
        <v>306</v>
      </c>
      <c r="F32" t="s">
        <v>307</v>
      </c>
      <c r="G32" t="s">
        <v>308</v>
      </c>
      <c r="H32" t="s">
        <v>130</v>
      </c>
      <c r="I32" t="s">
        <v>275</v>
      </c>
      <c r="J32" s="10" t="s">
        <v>267</v>
      </c>
    </row>
    <row r="33" spans="1:10" x14ac:dyDescent="0.25">
      <c r="A33">
        <v>30</v>
      </c>
      <c r="C33" t="s">
        <v>309</v>
      </c>
      <c r="D33" t="s">
        <v>310</v>
      </c>
      <c r="E33" t="s">
        <v>311</v>
      </c>
      <c r="F33" t="s">
        <v>312</v>
      </c>
      <c r="G33" t="s">
        <v>313</v>
      </c>
      <c r="H33" t="s">
        <v>130</v>
      </c>
      <c r="I33" t="s">
        <v>266</v>
      </c>
      <c r="J33" s="10" t="s">
        <v>267</v>
      </c>
    </row>
    <row r="34" spans="1:10" x14ac:dyDescent="0.25">
      <c r="A34">
        <v>31</v>
      </c>
      <c r="B34" t="s">
        <v>314</v>
      </c>
      <c r="F34" t="s">
        <v>315</v>
      </c>
      <c r="G34" t="s">
        <v>316</v>
      </c>
      <c r="H34" t="s">
        <v>130</v>
      </c>
      <c r="I34" t="s">
        <v>196</v>
      </c>
      <c r="J34" t="s">
        <v>197</v>
      </c>
    </row>
    <row r="35" spans="1:10" x14ac:dyDescent="0.25">
      <c r="A35">
        <v>32</v>
      </c>
      <c r="B35" t="s">
        <v>317</v>
      </c>
      <c r="F35" t="s">
        <v>318</v>
      </c>
      <c r="G35" t="s">
        <v>319</v>
      </c>
      <c r="H35" t="s">
        <v>130</v>
      </c>
      <c r="I35" t="s">
        <v>275</v>
      </c>
      <c r="J35" s="10" t="s">
        <v>267</v>
      </c>
    </row>
  </sheetData>
  <dataValidations count="1">
    <dataValidation type="list" allowBlank="1" showErrorMessage="1" sqref="H22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320</v>
      </c>
      <c r="E4">
        <v>1025811</v>
      </c>
      <c r="G4">
        <v>1025811</v>
      </c>
      <c r="H4" t="s">
        <v>320</v>
      </c>
      <c r="I4">
        <v>1025811</v>
      </c>
      <c r="K4">
        <v>1025811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321</v>
      </c>
      <c r="E4" s="11" t="s">
        <v>322</v>
      </c>
      <c r="G4">
        <f>29000*12</f>
        <v>348000</v>
      </c>
      <c r="H4">
        <v>29000</v>
      </c>
      <c r="I4" s="6">
        <v>43473</v>
      </c>
      <c r="J4" s="6">
        <v>44467</v>
      </c>
      <c r="K4">
        <v>757</v>
      </c>
      <c r="L4" s="12" t="s">
        <v>323</v>
      </c>
    </row>
    <row r="5" spans="1:12" x14ac:dyDescent="0.25">
      <c r="A5">
        <v>2</v>
      </c>
      <c r="B5" s="6">
        <v>43473</v>
      </c>
      <c r="D5" t="s">
        <v>321</v>
      </c>
      <c r="E5" s="13" t="s">
        <v>324</v>
      </c>
      <c r="G5">
        <f>9280*33</f>
        <v>306240</v>
      </c>
      <c r="H5">
        <v>9280</v>
      </c>
      <c r="I5" s="6">
        <v>43473</v>
      </c>
      <c r="J5" s="6">
        <v>44467</v>
      </c>
      <c r="K5">
        <v>288</v>
      </c>
      <c r="L5" s="12" t="s">
        <v>325</v>
      </c>
    </row>
    <row r="6" spans="1:12" x14ac:dyDescent="0.25">
      <c r="A6">
        <v>3</v>
      </c>
      <c r="B6" s="6">
        <v>43473</v>
      </c>
      <c r="D6" t="s">
        <v>321</v>
      </c>
      <c r="E6" s="13" t="s">
        <v>326</v>
      </c>
      <c r="G6">
        <f>9280*33</f>
        <v>306240</v>
      </c>
      <c r="H6">
        <v>9280</v>
      </c>
      <c r="I6" s="6">
        <v>43473</v>
      </c>
      <c r="J6" s="6">
        <v>44467</v>
      </c>
      <c r="K6">
        <v>347</v>
      </c>
      <c r="L6" s="12" t="s">
        <v>327</v>
      </c>
    </row>
    <row r="7" spans="1:12" x14ac:dyDescent="0.25">
      <c r="A7">
        <v>4</v>
      </c>
      <c r="B7" s="6">
        <v>43473</v>
      </c>
      <c r="D7" t="s">
        <v>321</v>
      </c>
      <c r="E7" s="13" t="s">
        <v>328</v>
      </c>
      <c r="G7">
        <f>5800*33</f>
        <v>191400</v>
      </c>
      <c r="H7">
        <v>5800</v>
      </c>
      <c r="I7" s="6">
        <v>43473</v>
      </c>
      <c r="J7" s="6">
        <v>44467</v>
      </c>
      <c r="K7">
        <v>532</v>
      </c>
      <c r="L7" s="12" t="s">
        <v>329</v>
      </c>
    </row>
    <row r="8" spans="1:12" x14ac:dyDescent="0.25">
      <c r="A8">
        <v>5</v>
      </c>
      <c r="B8" s="6">
        <v>43473</v>
      </c>
      <c r="D8" t="s">
        <v>321</v>
      </c>
      <c r="E8" s="13" t="s">
        <v>330</v>
      </c>
      <c r="G8">
        <f>5800*33</f>
        <v>191400</v>
      </c>
      <c r="H8">
        <v>5800</v>
      </c>
      <c r="I8" s="6">
        <v>43473</v>
      </c>
      <c r="J8" s="6">
        <v>44467</v>
      </c>
      <c r="K8">
        <v>659</v>
      </c>
      <c r="L8" s="12" t="s">
        <v>331</v>
      </c>
    </row>
    <row r="9" spans="1:12" x14ac:dyDescent="0.25">
      <c r="A9">
        <v>6</v>
      </c>
      <c r="B9" s="6">
        <v>43473</v>
      </c>
      <c r="D9" t="s">
        <v>321</v>
      </c>
      <c r="E9" s="13" t="s">
        <v>332</v>
      </c>
      <c r="G9">
        <f>4640*33</f>
        <v>153120</v>
      </c>
      <c r="H9">
        <v>4640</v>
      </c>
      <c r="I9" s="6">
        <v>43473</v>
      </c>
      <c r="J9" s="6">
        <v>44467</v>
      </c>
      <c r="K9">
        <v>5</v>
      </c>
      <c r="L9" s="12" t="s">
        <v>333</v>
      </c>
    </row>
    <row r="10" spans="1:12" x14ac:dyDescent="0.25">
      <c r="A10">
        <v>7</v>
      </c>
      <c r="B10" s="6">
        <v>43473</v>
      </c>
      <c r="D10" t="s">
        <v>321</v>
      </c>
      <c r="E10" s="13" t="s">
        <v>334</v>
      </c>
      <c r="G10">
        <f>8700*33</f>
        <v>287100</v>
      </c>
      <c r="H10">
        <v>8700</v>
      </c>
      <c r="I10" s="6">
        <v>43473</v>
      </c>
      <c r="J10" s="6">
        <v>44467</v>
      </c>
      <c r="K10">
        <v>925</v>
      </c>
      <c r="L10" s="12" t="s">
        <v>335</v>
      </c>
    </row>
    <row r="11" spans="1:12" x14ac:dyDescent="0.25">
      <c r="A11">
        <v>8</v>
      </c>
      <c r="B11" s="6">
        <v>43473</v>
      </c>
      <c r="D11" t="s">
        <v>321</v>
      </c>
      <c r="E11" s="13" t="s">
        <v>336</v>
      </c>
      <c r="G11">
        <f>9280*33</f>
        <v>306240</v>
      </c>
      <c r="H11">
        <v>9280</v>
      </c>
      <c r="I11" s="6">
        <v>43473</v>
      </c>
      <c r="J11" s="6">
        <v>44467</v>
      </c>
      <c r="K11">
        <v>712</v>
      </c>
      <c r="L11" s="12" t="s">
        <v>337</v>
      </c>
    </row>
    <row r="12" spans="1:12" x14ac:dyDescent="0.25">
      <c r="A12">
        <v>9</v>
      </c>
      <c r="B12" s="6">
        <v>43473</v>
      </c>
      <c r="D12" t="s">
        <v>321</v>
      </c>
      <c r="E12" s="13" t="s">
        <v>338</v>
      </c>
      <c r="G12">
        <f>27840*12</f>
        <v>334080</v>
      </c>
      <c r="H12">
        <v>27840</v>
      </c>
      <c r="I12" s="6">
        <v>43473</v>
      </c>
      <c r="J12" s="6">
        <v>44467</v>
      </c>
      <c r="K12">
        <v>1469</v>
      </c>
      <c r="L12" s="12" t="s">
        <v>339</v>
      </c>
    </row>
    <row r="13" spans="1:12" x14ac:dyDescent="0.25">
      <c r="A13">
        <v>10</v>
      </c>
      <c r="B13" s="6">
        <v>43473</v>
      </c>
      <c r="D13" t="s">
        <v>321</v>
      </c>
      <c r="E13" s="13" t="s">
        <v>340</v>
      </c>
      <c r="G13">
        <f>5800*33</f>
        <v>191400</v>
      </c>
      <c r="H13">
        <v>5800</v>
      </c>
      <c r="I13" s="6">
        <v>43473</v>
      </c>
      <c r="J13" s="6">
        <v>44467</v>
      </c>
      <c r="K13">
        <v>404</v>
      </c>
      <c r="L13" s="12" t="s">
        <v>341</v>
      </c>
    </row>
    <row r="14" spans="1:12" x14ac:dyDescent="0.25">
      <c r="A14">
        <v>11</v>
      </c>
      <c r="B14" s="6">
        <v>43473</v>
      </c>
      <c r="D14" t="s">
        <v>321</v>
      </c>
      <c r="E14" s="13" t="s">
        <v>342</v>
      </c>
      <c r="G14">
        <f>5800*33</f>
        <v>191400</v>
      </c>
      <c r="H14">
        <v>5800</v>
      </c>
      <c r="I14" s="6">
        <v>43473</v>
      </c>
      <c r="J14" s="6">
        <v>44467</v>
      </c>
      <c r="K14">
        <v>465</v>
      </c>
      <c r="L14" s="12" t="s">
        <v>343</v>
      </c>
    </row>
    <row r="15" spans="1:12" x14ac:dyDescent="0.25">
      <c r="A15">
        <v>12</v>
      </c>
      <c r="B15" s="6">
        <v>43473</v>
      </c>
      <c r="D15" t="s">
        <v>321</v>
      </c>
      <c r="E15" s="14" t="s">
        <v>344</v>
      </c>
      <c r="G15">
        <f>46400*33</f>
        <v>1531200</v>
      </c>
      <c r="H15">
        <v>46400</v>
      </c>
      <c r="I15" s="6">
        <v>43473</v>
      </c>
      <c r="J15" s="6">
        <v>44467</v>
      </c>
      <c r="K15">
        <v>18839</v>
      </c>
      <c r="L15" s="12" t="s">
        <v>345</v>
      </c>
    </row>
    <row r="16" spans="1:12" x14ac:dyDescent="0.25">
      <c r="A16">
        <v>13</v>
      </c>
      <c r="B16" s="6">
        <v>43473</v>
      </c>
      <c r="D16" t="s">
        <v>321</v>
      </c>
      <c r="E16" s="13" t="s">
        <v>346</v>
      </c>
      <c r="G16">
        <f>17400*33</f>
        <v>574200</v>
      </c>
      <c r="H16">
        <v>17400</v>
      </c>
      <c r="I16" s="6">
        <v>43473</v>
      </c>
      <c r="J16" s="6">
        <v>44467</v>
      </c>
      <c r="K16">
        <v>735</v>
      </c>
      <c r="L16" s="12" t="s">
        <v>347</v>
      </c>
    </row>
    <row r="17" spans="1:12" x14ac:dyDescent="0.25">
      <c r="A17">
        <v>14</v>
      </c>
      <c r="B17" s="6">
        <v>43473</v>
      </c>
      <c r="D17" t="s">
        <v>321</v>
      </c>
      <c r="E17" s="13" t="s">
        <v>348</v>
      </c>
      <c r="G17">
        <f>11600*33</f>
        <v>382800</v>
      </c>
      <c r="H17">
        <v>11600</v>
      </c>
      <c r="I17" s="6">
        <v>43473</v>
      </c>
      <c r="J17" s="6">
        <v>44467</v>
      </c>
      <c r="K17">
        <v>772</v>
      </c>
      <c r="L17" s="15" t="s">
        <v>349</v>
      </c>
    </row>
    <row r="18" spans="1:12" x14ac:dyDescent="0.25">
      <c r="A18">
        <v>15</v>
      </c>
      <c r="B18" s="6">
        <v>43473</v>
      </c>
      <c r="D18" t="s">
        <v>321</v>
      </c>
      <c r="E18" s="13" t="s">
        <v>350</v>
      </c>
      <c r="G18">
        <f>75400*33</f>
        <v>2488200</v>
      </c>
      <c r="H18">
        <v>75400</v>
      </c>
      <c r="I18" s="6">
        <v>43473</v>
      </c>
      <c r="J18" s="6">
        <v>44467</v>
      </c>
      <c r="K18">
        <v>826</v>
      </c>
      <c r="L18" s="12" t="s">
        <v>351</v>
      </c>
    </row>
    <row r="19" spans="1:12" x14ac:dyDescent="0.25">
      <c r="A19">
        <v>16</v>
      </c>
      <c r="B19" s="6">
        <v>43473</v>
      </c>
      <c r="D19" t="s">
        <v>321</v>
      </c>
      <c r="E19" s="13" t="s">
        <v>352</v>
      </c>
      <c r="G19">
        <f>5800*33</f>
        <v>191400</v>
      </c>
      <c r="H19">
        <v>5800</v>
      </c>
      <c r="I19" s="6">
        <v>43473</v>
      </c>
      <c r="J19" s="6">
        <v>44467</v>
      </c>
      <c r="K19">
        <v>41</v>
      </c>
      <c r="L19" s="12" t="s">
        <v>353</v>
      </c>
    </row>
    <row r="20" spans="1:12" x14ac:dyDescent="0.25">
      <c r="A20">
        <v>17</v>
      </c>
      <c r="B20" s="6">
        <v>43473</v>
      </c>
      <c r="D20" t="s">
        <v>321</v>
      </c>
      <c r="E20" s="13" t="s">
        <v>354</v>
      </c>
      <c r="G20">
        <f>34800*33</f>
        <v>1148400</v>
      </c>
      <c r="H20">
        <v>34800</v>
      </c>
      <c r="I20" s="6">
        <v>43473</v>
      </c>
      <c r="J20" s="6">
        <v>44467</v>
      </c>
      <c r="K20">
        <v>506</v>
      </c>
      <c r="L20" s="12" t="s">
        <v>355</v>
      </c>
    </row>
    <row r="21" spans="1:12" x14ac:dyDescent="0.25">
      <c r="A21">
        <v>18</v>
      </c>
      <c r="B21" s="6">
        <v>43473</v>
      </c>
      <c r="D21" t="s">
        <v>321</v>
      </c>
      <c r="E21" s="13" t="s">
        <v>356</v>
      </c>
      <c r="G21">
        <f>81200*33</f>
        <v>2679600</v>
      </c>
      <c r="H21">
        <v>81200</v>
      </c>
      <c r="I21" s="6">
        <v>43473</v>
      </c>
      <c r="J21" s="6">
        <v>44467</v>
      </c>
      <c r="K21">
        <v>2007</v>
      </c>
      <c r="L21" s="12" t="s">
        <v>357</v>
      </c>
    </row>
    <row r="22" spans="1:12" x14ac:dyDescent="0.25">
      <c r="A22">
        <v>19</v>
      </c>
      <c r="B22" s="6">
        <v>44204</v>
      </c>
      <c r="D22" t="s">
        <v>321</v>
      </c>
      <c r="E22" s="11" t="s">
        <v>358</v>
      </c>
      <c r="G22">
        <f>5800*9</f>
        <v>52200</v>
      </c>
      <c r="H22">
        <v>5800</v>
      </c>
      <c r="I22" s="6">
        <v>44204</v>
      </c>
      <c r="J22" s="6">
        <v>44467</v>
      </c>
      <c r="K22">
        <v>96</v>
      </c>
      <c r="L22" s="12" t="s">
        <v>359</v>
      </c>
    </row>
    <row r="23" spans="1:12" x14ac:dyDescent="0.25">
      <c r="A23">
        <v>20</v>
      </c>
      <c r="B23" s="6">
        <v>44204</v>
      </c>
      <c r="D23" t="s">
        <v>321</v>
      </c>
      <c r="E23" s="11" t="s">
        <v>360</v>
      </c>
      <c r="G23">
        <f>87000*9</f>
        <v>783000</v>
      </c>
      <c r="H23">
        <v>87000</v>
      </c>
      <c r="I23" s="6">
        <v>44204</v>
      </c>
      <c r="J23" s="6">
        <v>44255</v>
      </c>
      <c r="K23">
        <v>3466</v>
      </c>
      <c r="L23" s="12" t="s">
        <v>361</v>
      </c>
    </row>
    <row r="24" spans="1:12" x14ac:dyDescent="0.25">
      <c r="A24">
        <v>21</v>
      </c>
      <c r="B24" s="6">
        <v>44204</v>
      </c>
      <c r="D24" t="s">
        <v>321</v>
      </c>
      <c r="E24" s="11" t="s">
        <v>362</v>
      </c>
      <c r="G24">
        <f>12180*9</f>
        <v>109620</v>
      </c>
      <c r="H24">
        <v>12180</v>
      </c>
      <c r="I24" s="6">
        <v>44204</v>
      </c>
      <c r="J24" s="6">
        <v>44467</v>
      </c>
      <c r="K24">
        <v>150</v>
      </c>
      <c r="L24" s="12" t="s">
        <v>363</v>
      </c>
    </row>
    <row r="25" spans="1:12" x14ac:dyDescent="0.25">
      <c r="A25">
        <v>22</v>
      </c>
      <c r="B25" s="6">
        <v>44204</v>
      </c>
      <c r="D25" t="s">
        <v>321</v>
      </c>
      <c r="E25" s="11" t="s">
        <v>364</v>
      </c>
      <c r="G25">
        <f>5800*9</f>
        <v>52200</v>
      </c>
      <c r="H25">
        <v>5800</v>
      </c>
      <c r="I25" s="6">
        <v>44204</v>
      </c>
      <c r="J25" s="6">
        <v>44467</v>
      </c>
      <c r="K25">
        <v>3425</v>
      </c>
      <c r="L25" s="12" t="s">
        <v>365</v>
      </c>
    </row>
    <row r="26" spans="1:12" x14ac:dyDescent="0.25">
      <c r="A26">
        <v>23</v>
      </c>
      <c r="B26" s="6">
        <v>43648</v>
      </c>
      <c r="D26" t="s">
        <v>321</v>
      </c>
      <c r="E26" s="13" t="s">
        <v>366</v>
      </c>
      <c r="G26">
        <f>5800*27</f>
        <v>156600</v>
      </c>
      <c r="H26">
        <v>5800</v>
      </c>
      <c r="I26" s="6">
        <v>43648</v>
      </c>
      <c r="J26" s="6">
        <v>44467</v>
      </c>
      <c r="K26">
        <v>246</v>
      </c>
      <c r="L26" s="12" t="s">
        <v>367</v>
      </c>
    </row>
    <row r="27" spans="1:12" x14ac:dyDescent="0.25">
      <c r="A27">
        <v>24</v>
      </c>
      <c r="B27" s="6">
        <v>44204</v>
      </c>
      <c r="D27" t="s">
        <v>321</v>
      </c>
      <c r="E27" s="11" t="s">
        <v>368</v>
      </c>
      <c r="G27">
        <f>5800*9</f>
        <v>52200</v>
      </c>
      <c r="H27">
        <v>5800</v>
      </c>
      <c r="I27" s="6">
        <v>44204</v>
      </c>
      <c r="J27" s="6">
        <v>44467</v>
      </c>
      <c r="K27" s="16">
        <v>296</v>
      </c>
      <c r="L27" s="12" t="s">
        <v>369</v>
      </c>
    </row>
    <row r="28" spans="1:12" x14ac:dyDescent="0.25">
      <c r="A28">
        <v>25</v>
      </c>
      <c r="B28" s="6">
        <v>44204</v>
      </c>
      <c r="D28" t="s">
        <v>321</v>
      </c>
      <c r="E28" s="11" t="s">
        <v>370</v>
      </c>
      <c r="G28">
        <f>75287.62*3</f>
        <v>225862.86</v>
      </c>
      <c r="H28">
        <v>75287.62</v>
      </c>
      <c r="I28" s="6">
        <v>44204</v>
      </c>
      <c r="J28" s="6">
        <v>44286</v>
      </c>
      <c r="K28">
        <v>29464</v>
      </c>
      <c r="L28" s="12" t="s">
        <v>371</v>
      </c>
    </row>
    <row r="29" spans="1:12" x14ac:dyDescent="0.25">
      <c r="A29">
        <v>26</v>
      </c>
      <c r="B29" s="6">
        <v>44204</v>
      </c>
      <c r="D29" t="s">
        <v>321</v>
      </c>
      <c r="E29" s="11" t="s">
        <v>372</v>
      </c>
      <c r="G29">
        <v>144028.50899999999</v>
      </c>
      <c r="H29">
        <v>144028.5</v>
      </c>
      <c r="I29" s="6">
        <v>44204</v>
      </c>
      <c r="J29" s="6">
        <v>44467</v>
      </c>
      <c r="K29">
        <v>28511</v>
      </c>
      <c r="L29" s="12" t="s">
        <v>373</v>
      </c>
    </row>
    <row r="30" spans="1:12" x14ac:dyDescent="0.25">
      <c r="A30">
        <v>27</v>
      </c>
      <c r="B30" s="6">
        <v>44204</v>
      </c>
      <c r="D30" t="s">
        <v>321</v>
      </c>
      <c r="E30" s="11" t="s">
        <v>374</v>
      </c>
      <c r="G30">
        <f>45145.29*6</f>
        <v>270871.74</v>
      </c>
      <c r="H30">
        <v>41145.29</v>
      </c>
      <c r="I30" s="6">
        <v>44204</v>
      </c>
      <c r="J30" s="6">
        <v>44377</v>
      </c>
      <c r="K30">
        <v>263260</v>
      </c>
      <c r="L30" s="12" t="s">
        <v>375</v>
      </c>
    </row>
    <row r="31" spans="1:12" x14ac:dyDescent="0.25">
      <c r="A31">
        <v>28</v>
      </c>
      <c r="B31" s="6">
        <v>44204</v>
      </c>
      <c r="D31" t="s">
        <v>321</v>
      </c>
      <c r="E31" s="11" t="s">
        <v>376</v>
      </c>
      <c r="G31">
        <f>41145.29*5</f>
        <v>205726.45</v>
      </c>
      <c r="H31">
        <v>41145.29</v>
      </c>
      <c r="I31" s="6">
        <v>44355</v>
      </c>
      <c r="J31" s="6">
        <v>44377</v>
      </c>
      <c r="K31">
        <v>263262</v>
      </c>
      <c r="L31" s="12" t="s">
        <v>377</v>
      </c>
    </row>
    <row r="32" spans="1:12" x14ac:dyDescent="0.25">
      <c r="A32">
        <v>29</v>
      </c>
      <c r="B32" s="6">
        <v>44204</v>
      </c>
      <c r="D32" t="s">
        <v>321</v>
      </c>
      <c r="E32" s="11" t="s">
        <v>378</v>
      </c>
      <c r="G32">
        <f>3480*9</f>
        <v>31320</v>
      </c>
      <c r="H32">
        <v>3480</v>
      </c>
      <c r="I32" s="6">
        <v>44204</v>
      </c>
      <c r="J32" s="6">
        <v>44467</v>
      </c>
      <c r="K32">
        <v>266</v>
      </c>
      <c r="L32" s="12" t="s">
        <v>379</v>
      </c>
    </row>
    <row r="33" spans="1:12" x14ac:dyDescent="0.25">
      <c r="A33">
        <v>30</v>
      </c>
      <c r="B33" s="6">
        <v>43648</v>
      </c>
      <c r="D33" t="s">
        <v>321</v>
      </c>
      <c r="E33" s="13" t="s">
        <v>380</v>
      </c>
      <c r="G33">
        <f>5800*27</f>
        <v>156600</v>
      </c>
      <c r="H33">
        <v>5800</v>
      </c>
      <c r="I33" s="6">
        <v>43648</v>
      </c>
      <c r="J33" s="6">
        <v>44467</v>
      </c>
      <c r="K33">
        <v>498</v>
      </c>
      <c r="L33" s="12" t="s">
        <v>381</v>
      </c>
    </row>
    <row r="34" spans="1:12" x14ac:dyDescent="0.25">
      <c r="A34">
        <v>31</v>
      </c>
      <c r="B34" s="6">
        <v>43473</v>
      </c>
      <c r="D34" t="s">
        <v>321</v>
      </c>
      <c r="E34" s="13" t="s">
        <v>382</v>
      </c>
      <c r="G34">
        <f>23200*33</f>
        <v>765600</v>
      </c>
      <c r="H34">
        <v>23200</v>
      </c>
      <c r="I34" s="6">
        <v>43473</v>
      </c>
      <c r="J34" s="6">
        <v>44467</v>
      </c>
      <c r="K34">
        <v>2380</v>
      </c>
      <c r="L34" s="12" t="s">
        <v>383</v>
      </c>
    </row>
    <row r="35" spans="1:12" x14ac:dyDescent="0.25">
      <c r="A35">
        <v>32</v>
      </c>
      <c r="B35" s="6">
        <v>44204</v>
      </c>
      <c r="D35" t="s">
        <v>321</v>
      </c>
      <c r="E35" s="11" t="s">
        <v>384</v>
      </c>
      <c r="G35">
        <f>17400*9</f>
        <v>156600</v>
      </c>
      <c r="H35">
        <v>17400</v>
      </c>
      <c r="I35" s="6">
        <v>44204</v>
      </c>
      <c r="J35" s="6">
        <v>44467</v>
      </c>
      <c r="K35">
        <v>29464</v>
      </c>
      <c r="L35" s="12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2021-08-27T21:57:40Z</dcterms:created>
  <dcterms:modified xsi:type="dcterms:W3CDTF">2021-08-27T22:00:13Z</dcterms:modified>
</cp:coreProperties>
</file>